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80" windowHeight="12660" activeTab="0"/>
  </bookViews>
  <sheets>
    <sheet name="Berechnung" sheetId="1" r:id="rId1"/>
    <sheet name="Skizze" sheetId="2" r:id="rId2"/>
    <sheet name="Kurbeldaten" sheetId="3" r:id="rId3"/>
    <sheet name="C1T2-Messungen" sheetId="4" r:id="rId4"/>
    <sheet name="Kopie KB-Datenbank" sheetId="5" r:id="rId5"/>
  </sheets>
  <definedNames>
    <definedName name="A">'Berechnung'!$D$3</definedName>
    <definedName name="B">'Berechnung'!$E$3</definedName>
    <definedName name="C1T2">'Berechnung'!$K$2</definedName>
    <definedName name="C2a">'Berechnung'!$G$8</definedName>
    <definedName name="C2t">'Berechnung'!$H$8</definedName>
    <definedName name="C2T3">'Berechnung'!$K$3</definedName>
    <definedName name="C3a">'Berechnung'!$G$9</definedName>
    <definedName name="H">'Berechnung'!$F$3</definedName>
    <definedName name="Sp10x">'Berechnung'!$C$15</definedName>
  </definedNames>
  <calcPr fullCalcOnLoad="1"/>
</workbook>
</file>

<file path=xl/sharedStrings.xml><?xml version="1.0" encoding="utf-8"?>
<sst xmlns="http://schemas.openxmlformats.org/spreadsheetml/2006/main" count="333" uniqueCount="109">
  <si>
    <t>FSA</t>
  </si>
  <si>
    <t>Classic</t>
  </si>
  <si>
    <t>Gebhard</t>
  </si>
  <si>
    <t>T.A.</t>
  </si>
  <si>
    <t>Zephyr</t>
  </si>
  <si>
    <t>äußere Dicke</t>
  </si>
  <si>
    <t>Toleranz</t>
  </si>
  <si>
    <t>mm</t>
  </si>
  <si>
    <t>Kettenbreiten</t>
  </si>
  <si>
    <t>7,1mm</t>
  </si>
  <si>
    <t>speed</t>
  </si>
  <si>
    <t>6,5mm</t>
  </si>
  <si>
    <t>9f</t>
  </si>
  <si>
    <t>11f</t>
  </si>
  <si>
    <t>5,5mm</t>
  </si>
  <si>
    <t>6,1mm</t>
  </si>
  <si>
    <t>10f</t>
  </si>
  <si>
    <t>eff</t>
  </si>
  <si>
    <t>Hersteller</t>
  </si>
  <si>
    <t>Typ</t>
  </si>
  <si>
    <t>Size</t>
  </si>
  <si>
    <t>C1:</t>
  </si>
  <si>
    <t>C2:</t>
  </si>
  <si>
    <t>C3:</t>
  </si>
  <si>
    <t>c_a</t>
  </si>
  <si>
    <t>C_t</t>
  </si>
  <si>
    <t>c_i</t>
  </si>
  <si>
    <t>Kettenblatt-dicke</t>
  </si>
  <si>
    <t>C1T2</t>
  </si>
  <si>
    <t>C2T3</t>
  </si>
  <si>
    <t>cc</t>
  </si>
  <si>
    <t>Lx</t>
  </si>
  <si>
    <t>Kettenblattdatenbank</t>
  </si>
  <si>
    <t>Lk</t>
  </si>
  <si>
    <t>"52/38 S10"</t>
  </si>
  <si>
    <t>"48/36"</t>
  </si>
  <si>
    <t>Rd Cmpct</t>
  </si>
  <si>
    <t>Rd 3f</t>
  </si>
  <si>
    <t>innere Dicke (Rampe)</t>
  </si>
  <si>
    <t>C1T2=A+S10x+C2a</t>
  </si>
  <si>
    <t>C2T3=B+S8x+C3a-S10x-C2t</t>
  </si>
  <si>
    <t>S10x=</t>
  </si>
  <si>
    <t>S8x=</t>
  </si>
  <si>
    <t>Anschluß- breite (kosmetischer Wert).</t>
  </si>
  <si>
    <r>
      <t xml:space="preserve">Großes Kettenblatt ist (i.allg.) </t>
    </r>
    <r>
      <rPr>
        <b/>
        <i/>
        <sz val="12"/>
        <color indexed="23"/>
        <rFont val="Arial"/>
        <family val="2"/>
      </rPr>
      <t>nicht</t>
    </r>
    <r>
      <rPr>
        <b/>
        <sz val="12"/>
        <color indexed="23"/>
        <rFont val="Arial"/>
        <family val="2"/>
      </rPr>
      <t xml:space="preserve"> relevant für optimale Spacerdicke!</t>
    </r>
  </si>
  <si>
    <t>7f/8f</t>
  </si>
  <si>
    <t>Nexave 00</t>
  </si>
  <si>
    <t>Coda</t>
  </si>
  <si>
    <t>8f</t>
  </si>
  <si>
    <t>7f</t>
  </si>
  <si>
    <t>Cannondale HT</t>
  </si>
  <si>
    <t>cc-185-Gold, cc-Lx-47/cc-Lx-34</t>
  </si>
  <si>
    <t>RedRacer HT</t>
  </si>
  <si>
    <t>RedRacer HB</t>
  </si>
  <si>
    <t>cc-190-Black, cc-Lx-47/cc-Lx-34</t>
  </si>
  <si>
    <t>6f</t>
  </si>
  <si>
    <t>Kettenblattabstände (C1T2)</t>
  </si>
  <si>
    <t>Truvativ FiveD</t>
  </si>
  <si>
    <t>Deore Hollotech (4-Arm)</t>
  </si>
  <si>
    <t>Stahl - ausgeprägte Rampen</t>
  </si>
  <si>
    <t>selbst eingestellt</t>
  </si>
  <si>
    <t>Stahl</t>
  </si>
  <si>
    <t>aktuelle Schätzung</t>
  </si>
  <si>
    <t>Kettenbreite/ mm</t>
  </si>
  <si>
    <t>Deore DX ~95</t>
  </si>
  <si>
    <t>Sh 105 ~95</t>
  </si>
  <si>
    <t>keine Pinns</t>
  </si>
  <si>
    <t>starke Rampe + Steighilfe am mittleren</t>
  </si>
  <si>
    <t>Deore DX ~95  (C2T3)</t>
  </si>
  <si>
    <t>Sh 105 ~95 (C2T3)</t>
  </si>
  <si>
    <t>Kettenblattabstände (C2T3)</t>
  </si>
  <si>
    <t>ZZYXX</t>
  </si>
  <si>
    <t>Doeore</t>
  </si>
  <si>
    <t>Tiagra</t>
  </si>
  <si>
    <t>Shimano</t>
  </si>
  <si>
    <t>min</t>
  </si>
  <si>
    <t>max</t>
  </si>
  <si>
    <t>Zephyr a</t>
  </si>
  <si>
    <t>Zephyr m</t>
  </si>
  <si>
    <t>Zelito i</t>
  </si>
  <si>
    <t xml:space="preserve">Zephyr </t>
  </si>
  <si>
    <t>+</t>
  </si>
  <si>
    <t>Anmerkungen</t>
  </si>
  <si>
    <t>C3Bolt</t>
  </si>
  <si>
    <t>Maß A:</t>
  </si>
  <si>
    <t>LongBolt3max=H+S8x+C3bolt</t>
  </si>
  <si>
    <t>LongBolt3max=</t>
  </si>
  <si>
    <t>B:</t>
  </si>
  <si>
    <t>H:</t>
  </si>
  <si>
    <t>Producer</t>
  </si>
  <si>
    <t>Prod.</t>
  </si>
  <si>
    <t>year</t>
  </si>
  <si>
    <t>Maß A an der ÄUSSEREN Kante messen! (leicht keilige Auflage)</t>
  </si>
  <si>
    <t>XD2R</t>
  </si>
  <si>
    <t>Sg</t>
  </si>
  <si>
    <t>7,3mm</t>
  </si>
  <si>
    <t>6,6mm</t>
  </si>
  <si>
    <t>7,8mm</t>
  </si>
  <si>
    <t>1f</t>
  </si>
  <si>
    <t>5,9mm</t>
  </si>
  <si>
    <t>6,35mm</t>
  </si>
  <si>
    <t xml:space="preserve">9,45mm 9,4mm, 8,6mm, 7,8mm </t>
  </si>
  <si>
    <r>
      <t xml:space="preserve">Zielmaß </t>
    </r>
    <r>
      <rPr>
        <b/>
        <sz val="10"/>
        <color indexed="10"/>
        <rFont val="Arial"/>
        <family val="2"/>
      </rPr>
      <t>C1T2</t>
    </r>
    <r>
      <rPr>
        <b/>
        <sz val="10"/>
        <rFont val="Arial"/>
        <family val="2"/>
      </rPr>
      <t>:</t>
    </r>
  </si>
  <si>
    <r>
      <t>Zielmaß</t>
    </r>
    <r>
      <rPr>
        <b/>
        <sz val="10"/>
        <color indexed="10"/>
        <rFont val="Arial"/>
        <family val="2"/>
      </rPr>
      <t>C2T3</t>
    </r>
    <r>
      <rPr>
        <b/>
        <sz val="10"/>
        <rFont val="Arial"/>
        <family val="2"/>
      </rPr>
      <t>:</t>
    </r>
  </si>
  <si>
    <t>Ziel-Vorgaben:</t>
  </si>
  <si>
    <r>
      <t>crank-parameter</t>
    </r>
    <r>
      <rPr>
        <b/>
        <sz val="10"/>
        <rFont val="Arial"/>
        <family val="2"/>
      </rPr>
      <t xml:space="preserve"> / Kurbelmaße</t>
    </r>
  </si>
  <si>
    <t>Results / Ergebnisse:</t>
  </si>
  <si>
    <t>Vergleichs- u. Erfahrungswerte</t>
  </si>
  <si>
    <t>Anmerkung</t>
  </si>
</sst>
</file>

<file path=xl/styles.xml><?xml version="1.0" encoding="utf-8"?>
<styleSheet xmlns="http://schemas.openxmlformats.org/spreadsheetml/2006/main">
  <numFmts count="9">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
  </numFmts>
  <fonts count="75">
    <font>
      <sz val="10"/>
      <name val="Arial"/>
      <family val="0"/>
    </font>
    <font>
      <b/>
      <sz val="11"/>
      <color indexed="12"/>
      <name val="Arial"/>
      <family val="2"/>
    </font>
    <font>
      <sz val="12"/>
      <color indexed="12"/>
      <name val="Arial"/>
      <family val="2"/>
    </font>
    <font>
      <b/>
      <sz val="12"/>
      <color indexed="12"/>
      <name val="Arial"/>
      <family val="2"/>
    </font>
    <font>
      <sz val="8"/>
      <color indexed="12"/>
      <name val="Arial"/>
      <family val="2"/>
    </font>
    <font>
      <b/>
      <sz val="8"/>
      <color indexed="12"/>
      <name val="Arial"/>
      <family val="2"/>
    </font>
    <font>
      <b/>
      <sz val="10"/>
      <name val="Arial"/>
      <family val="2"/>
    </font>
    <font>
      <u val="single"/>
      <sz val="10"/>
      <color indexed="12"/>
      <name val="Arial"/>
      <family val="0"/>
    </font>
    <font>
      <b/>
      <sz val="12"/>
      <name val="Arial"/>
      <family val="2"/>
    </font>
    <font>
      <sz val="8"/>
      <color indexed="23"/>
      <name val="Arial"/>
      <family val="2"/>
    </font>
    <font>
      <b/>
      <sz val="8"/>
      <color indexed="23"/>
      <name val="Arial"/>
      <family val="2"/>
    </font>
    <font>
      <sz val="8"/>
      <color indexed="18"/>
      <name val="Arial"/>
      <family val="2"/>
    </font>
    <font>
      <b/>
      <sz val="8"/>
      <color indexed="18"/>
      <name val="Arial"/>
      <family val="2"/>
    </font>
    <font>
      <i/>
      <sz val="8"/>
      <color indexed="18"/>
      <name val="Arial"/>
      <family val="2"/>
    </font>
    <font>
      <u val="single"/>
      <sz val="10"/>
      <color indexed="36"/>
      <name val="Arial"/>
      <family val="0"/>
    </font>
    <font>
      <sz val="12"/>
      <color indexed="57"/>
      <name val="Arial"/>
      <family val="2"/>
    </font>
    <font>
      <sz val="9"/>
      <color indexed="23"/>
      <name val="Arial"/>
      <family val="2"/>
    </font>
    <font>
      <sz val="8"/>
      <name val="Arial"/>
      <family val="2"/>
    </font>
    <font>
      <b/>
      <sz val="12"/>
      <color indexed="57"/>
      <name val="Arial"/>
      <family val="2"/>
    </font>
    <font>
      <b/>
      <sz val="16"/>
      <color indexed="57"/>
      <name val="Arial"/>
      <family val="2"/>
    </font>
    <font>
      <i/>
      <sz val="16"/>
      <color indexed="57"/>
      <name val="Arial"/>
      <family val="2"/>
    </font>
    <font>
      <sz val="10"/>
      <color indexed="17"/>
      <name val="Arial"/>
      <family val="2"/>
    </font>
    <font>
      <b/>
      <sz val="12"/>
      <color indexed="10"/>
      <name val="Arial"/>
      <family val="2"/>
    </font>
    <font>
      <b/>
      <sz val="11"/>
      <name val="Arial"/>
      <family val="2"/>
    </font>
    <font>
      <sz val="11"/>
      <name val="Arial"/>
      <family val="2"/>
    </font>
    <font>
      <sz val="16"/>
      <color indexed="16"/>
      <name val="Arial"/>
      <family val="2"/>
    </font>
    <font>
      <b/>
      <sz val="14"/>
      <color indexed="12"/>
      <name val="Arial"/>
      <family val="2"/>
    </font>
    <font>
      <b/>
      <sz val="10"/>
      <color indexed="57"/>
      <name val="Arial"/>
      <family val="2"/>
    </font>
    <font>
      <b/>
      <i/>
      <sz val="12"/>
      <name val="Arial"/>
      <family val="2"/>
    </font>
    <font>
      <b/>
      <sz val="24"/>
      <color indexed="22"/>
      <name val="Arial"/>
      <family val="2"/>
    </font>
    <font>
      <sz val="12"/>
      <color indexed="22"/>
      <name val="Arial"/>
      <family val="2"/>
    </font>
    <font>
      <sz val="10"/>
      <color indexed="22"/>
      <name val="Arial"/>
      <family val="2"/>
    </font>
    <font>
      <sz val="7"/>
      <name val="Arial"/>
      <family val="2"/>
    </font>
    <font>
      <b/>
      <sz val="7"/>
      <name val="Arial"/>
      <family val="2"/>
    </font>
    <font>
      <sz val="7"/>
      <color indexed="17"/>
      <name val="Arial"/>
      <family val="2"/>
    </font>
    <font>
      <sz val="7"/>
      <color indexed="22"/>
      <name val="Arial"/>
      <family val="2"/>
    </font>
    <font>
      <sz val="11"/>
      <color indexed="22"/>
      <name val="Arial"/>
      <family val="2"/>
    </font>
    <font>
      <b/>
      <sz val="9"/>
      <name val="Arial"/>
      <family val="2"/>
    </font>
    <font>
      <b/>
      <sz val="12"/>
      <color indexed="23"/>
      <name val="Arial"/>
      <family val="2"/>
    </font>
    <font>
      <b/>
      <i/>
      <sz val="12"/>
      <color indexed="23"/>
      <name val="Arial"/>
      <family val="2"/>
    </font>
    <font>
      <sz val="10"/>
      <color indexed="23"/>
      <name val="Arial"/>
      <family val="2"/>
    </font>
    <font>
      <b/>
      <sz val="10"/>
      <color indexed="23"/>
      <name val="Arial"/>
      <family val="2"/>
    </font>
    <font>
      <sz val="7"/>
      <color indexed="23"/>
      <name val="Arial"/>
      <family val="2"/>
    </font>
    <font>
      <b/>
      <sz val="11"/>
      <color indexed="23"/>
      <name val="Arial"/>
      <family val="2"/>
    </font>
    <font>
      <i/>
      <sz val="8"/>
      <color indexed="23"/>
      <name val="Arial"/>
      <family val="2"/>
    </font>
    <font>
      <sz val="12"/>
      <color indexed="23"/>
      <name val="Arial"/>
      <family val="2"/>
    </font>
    <font>
      <sz val="14"/>
      <name val="Arial"/>
      <family val="2"/>
    </font>
    <font>
      <b/>
      <sz val="10"/>
      <color indexed="12"/>
      <name val="Arial"/>
      <family val="2"/>
    </font>
    <font>
      <sz val="10"/>
      <color indexed="12"/>
      <name val="Arial"/>
      <family val="2"/>
    </font>
    <font>
      <sz val="9"/>
      <color indexed="20"/>
      <name val="Arial"/>
      <family val="2"/>
    </font>
    <font>
      <b/>
      <sz val="9"/>
      <color indexed="10"/>
      <name val="Arial"/>
      <family val="2"/>
    </font>
    <font>
      <b/>
      <sz val="10"/>
      <color indexed="17"/>
      <name val="Arial"/>
      <family val="2"/>
    </font>
    <font>
      <sz val="14"/>
      <color indexed="17"/>
      <name val="Arial"/>
      <family val="2"/>
    </font>
    <font>
      <sz val="10"/>
      <color indexed="53"/>
      <name val="Arial"/>
      <family val="2"/>
    </font>
    <font>
      <sz val="9"/>
      <name val="Arial"/>
      <family val="2"/>
    </font>
    <font>
      <b/>
      <sz val="9"/>
      <color indexed="17"/>
      <name val="Arial"/>
      <family val="2"/>
    </font>
    <font>
      <sz val="9"/>
      <color indexed="17"/>
      <name val="Arial"/>
      <family val="2"/>
    </font>
    <font>
      <b/>
      <sz val="11"/>
      <color indexed="17"/>
      <name val="Arial"/>
      <family val="2"/>
    </font>
    <font>
      <sz val="11"/>
      <color indexed="17"/>
      <name val="Arial"/>
      <family val="2"/>
    </font>
    <font>
      <sz val="11"/>
      <color indexed="53"/>
      <name val="Arial"/>
      <family val="2"/>
    </font>
    <font>
      <sz val="10"/>
      <color indexed="20"/>
      <name val="Arial"/>
      <family val="2"/>
    </font>
    <font>
      <b/>
      <sz val="10"/>
      <color indexed="20"/>
      <name val="Arial"/>
      <family val="2"/>
    </font>
    <font>
      <sz val="8"/>
      <color indexed="20"/>
      <name val="Arial"/>
      <family val="2"/>
    </font>
    <font>
      <i/>
      <sz val="10"/>
      <color indexed="20"/>
      <name val="Arial"/>
      <family val="2"/>
    </font>
    <font>
      <b/>
      <sz val="8"/>
      <name val="Arial"/>
      <family val="2"/>
    </font>
    <font>
      <sz val="10"/>
      <color indexed="63"/>
      <name val="Arial"/>
      <family val="2"/>
    </font>
    <font>
      <b/>
      <sz val="10"/>
      <color indexed="63"/>
      <name val="Arial"/>
      <family val="2"/>
    </font>
    <font>
      <sz val="8"/>
      <color indexed="63"/>
      <name val="Arial"/>
      <family val="2"/>
    </font>
    <font>
      <sz val="8"/>
      <color indexed="57"/>
      <name val="Arial"/>
      <family val="2"/>
    </font>
    <font>
      <b/>
      <sz val="8"/>
      <color indexed="57"/>
      <name val="Arial"/>
      <family val="2"/>
    </font>
    <font>
      <sz val="8"/>
      <color indexed="22"/>
      <name val="Arial"/>
      <family val="2"/>
    </font>
    <font>
      <sz val="10"/>
      <color indexed="10"/>
      <name val="Arial"/>
      <family val="2"/>
    </font>
    <font>
      <i/>
      <sz val="10"/>
      <name val="Arial"/>
      <family val="2"/>
    </font>
    <font>
      <b/>
      <sz val="10"/>
      <color indexed="10"/>
      <name val="Arial"/>
      <family val="2"/>
    </font>
    <font>
      <b/>
      <sz val="10"/>
      <color indexed="16"/>
      <name val="Arial"/>
      <family val="2"/>
    </font>
  </fonts>
  <fills count="11">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8"/>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s>
  <borders count="29">
    <border>
      <left/>
      <right/>
      <top/>
      <bottom/>
      <diagonal/>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ck">
        <color indexed="10"/>
      </left>
      <right>
        <color indexed="63"/>
      </right>
      <top>
        <color indexed="63"/>
      </top>
      <bottom style="thick">
        <color indexed="10"/>
      </bottom>
    </border>
    <border>
      <left style="thick">
        <color indexed="10"/>
      </left>
      <right>
        <color indexed="63"/>
      </right>
      <top style="thick">
        <color indexed="10"/>
      </top>
      <bottom>
        <color indexed="63"/>
      </bottom>
    </border>
    <border>
      <left style="thick">
        <color indexed="11"/>
      </left>
      <right style="thick">
        <color indexed="11"/>
      </right>
      <top style="thick">
        <color indexed="11"/>
      </top>
      <bottom style="thick">
        <color indexed="11"/>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ck">
        <color indexed="10"/>
      </right>
      <top style="thick">
        <color indexed="10"/>
      </top>
      <bottom>
        <color indexed="63"/>
      </bottom>
    </border>
    <border>
      <left>
        <color indexed="63"/>
      </left>
      <right style="thick">
        <color indexed="10"/>
      </right>
      <top>
        <color indexed="63"/>
      </top>
      <bottom style="thick">
        <color indexed="10"/>
      </bottom>
    </border>
    <border>
      <left style="thin"/>
      <right>
        <color indexed="63"/>
      </right>
      <top style="thin"/>
      <bottom>
        <color indexed="63"/>
      </bottom>
    </border>
    <border>
      <left>
        <color indexed="63"/>
      </left>
      <right>
        <color indexed="63"/>
      </right>
      <top style="thin"/>
      <bottom>
        <color indexed="63"/>
      </bottom>
    </border>
    <border>
      <left style="thin">
        <color indexed="55"/>
      </left>
      <right style="thin">
        <color indexed="55"/>
      </right>
      <top style="thin">
        <color indexed="55"/>
      </top>
      <bottom style="thick">
        <color indexed="43"/>
      </bottom>
    </border>
    <border>
      <left style="thin">
        <color indexed="55"/>
      </left>
      <right style="thin">
        <color indexed="55"/>
      </right>
      <top style="thick">
        <color indexed="43"/>
      </top>
      <bottom style="thick">
        <color indexed="4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ck">
        <color indexed="11"/>
      </left>
      <right style="thin">
        <color indexed="11"/>
      </right>
      <top style="thin">
        <color indexed="11"/>
      </top>
      <bottom style="thick">
        <color indexed="11"/>
      </bottom>
    </border>
    <border>
      <left style="thin">
        <color indexed="11"/>
      </left>
      <right style="thin">
        <color indexed="11"/>
      </right>
      <top style="thin">
        <color indexed="11"/>
      </top>
      <bottom style="thick">
        <color indexed="11"/>
      </bottom>
    </border>
    <border>
      <left style="thick">
        <color indexed="11"/>
      </left>
      <right style="thin">
        <color indexed="11"/>
      </right>
      <top style="thick">
        <color indexed="11"/>
      </top>
      <bottom style="thick">
        <color indexed="23"/>
      </bottom>
    </border>
    <border>
      <left style="thin">
        <color indexed="11"/>
      </left>
      <right style="thin">
        <color indexed="11"/>
      </right>
      <top style="thick">
        <color indexed="11"/>
      </top>
      <bottom style="thick">
        <color indexed="23"/>
      </bottom>
    </border>
    <border>
      <left style="thin">
        <color indexed="11"/>
      </left>
      <right style="thick">
        <color indexed="11"/>
      </right>
      <top style="thick">
        <color indexed="11"/>
      </top>
      <bottom style="thick">
        <color indexed="23"/>
      </bottom>
    </border>
    <border>
      <left style="thick">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style="thick">
        <color indexed="11"/>
      </right>
      <top>
        <color indexed="63"/>
      </top>
      <bottom style="thin">
        <color indexed="11"/>
      </bottom>
    </border>
    <border>
      <left style="thin">
        <color indexed="11"/>
      </left>
      <right style="thick">
        <color indexed="11"/>
      </right>
      <top style="thin">
        <color indexed="11"/>
      </top>
      <bottom style="thick">
        <color indexed="1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2">
    <xf numFmtId="0" fontId="0" fillId="0" borderId="0" xfId="0" applyAlignment="1">
      <alignment/>
    </xf>
    <xf numFmtId="0" fontId="0" fillId="0" borderId="0" xfId="0" applyAlignment="1">
      <alignment textRotation="90"/>
    </xf>
    <xf numFmtId="164" fontId="0" fillId="0" borderId="0" xfId="0" applyNumberFormat="1" applyAlignment="1">
      <alignment/>
    </xf>
    <xf numFmtId="0" fontId="6" fillId="0" borderId="0" xfId="0" applyFont="1" applyAlignment="1">
      <alignment/>
    </xf>
    <xf numFmtId="164" fontId="9" fillId="0" borderId="0" xfId="0" applyNumberFormat="1" applyFont="1" applyAlignment="1">
      <alignment/>
    </xf>
    <xf numFmtId="164" fontId="9" fillId="0" borderId="0" xfId="0" applyNumberFormat="1" applyFont="1" applyAlignment="1">
      <alignment textRotation="90"/>
    </xf>
    <xf numFmtId="164" fontId="11" fillId="0" borderId="0" xfId="0" applyNumberFormat="1" applyFont="1" applyAlignment="1">
      <alignment/>
    </xf>
    <xf numFmtId="0" fontId="6" fillId="0" borderId="0" xfId="0" applyFont="1" applyAlignment="1">
      <alignment horizontal="right"/>
    </xf>
    <xf numFmtId="0" fontId="6" fillId="0" borderId="0" xfId="0" applyFont="1" applyAlignment="1">
      <alignment horizontal="right" textRotation="90"/>
    </xf>
    <xf numFmtId="0" fontId="0" fillId="2" borderId="1" xfId="0" applyFill="1" applyBorder="1" applyAlignment="1">
      <alignment/>
    </xf>
    <xf numFmtId="0" fontId="6" fillId="2" borderId="1" xfId="0" applyFont="1" applyFill="1" applyBorder="1" applyAlignment="1">
      <alignment horizontal="right"/>
    </xf>
    <xf numFmtId="164" fontId="10" fillId="2" borderId="1" xfId="0" applyNumberFormat="1" applyFont="1" applyFill="1" applyBorder="1" applyAlignment="1">
      <alignment/>
    </xf>
    <xf numFmtId="0" fontId="0" fillId="0" borderId="0" xfId="0" applyAlignment="1">
      <alignment horizontal="center"/>
    </xf>
    <xf numFmtId="164" fontId="15" fillId="0" borderId="0" xfId="0" applyNumberFormat="1" applyFont="1" applyAlignment="1">
      <alignment/>
    </xf>
    <xf numFmtId="0" fontId="16" fillId="0" borderId="0" xfId="0" applyFont="1" applyAlignment="1">
      <alignment textRotation="90"/>
    </xf>
    <xf numFmtId="0" fontId="16" fillId="2" borderId="1" xfId="0" applyFont="1" applyFill="1" applyBorder="1" applyAlignment="1">
      <alignment/>
    </xf>
    <xf numFmtId="0" fontId="16" fillId="0" borderId="0" xfId="0" applyFont="1" applyAlignment="1">
      <alignment/>
    </xf>
    <xf numFmtId="0" fontId="17" fillId="0" borderId="0" xfId="0" applyFont="1" applyAlignment="1">
      <alignment horizontal="left"/>
    </xf>
    <xf numFmtId="0" fontId="17" fillId="0" borderId="0" xfId="0" applyFont="1" applyAlignment="1">
      <alignment horizontal="left" textRotation="90"/>
    </xf>
    <xf numFmtId="0" fontId="17" fillId="2" borderId="1" xfId="0" applyFont="1" applyFill="1" applyBorder="1" applyAlignment="1">
      <alignment horizontal="left"/>
    </xf>
    <xf numFmtId="0" fontId="0" fillId="2" borderId="2" xfId="0" applyFill="1" applyBorder="1" applyAlignment="1">
      <alignment/>
    </xf>
    <xf numFmtId="164" fontId="0" fillId="0" borderId="0" xfId="0" applyNumberFormat="1" applyFill="1" applyBorder="1" applyAlignment="1">
      <alignment/>
    </xf>
    <xf numFmtId="164" fontId="15" fillId="0" borderId="0" xfId="0" applyNumberFormat="1" applyFont="1" applyFill="1" applyBorder="1" applyAlignment="1">
      <alignment/>
    </xf>
    <xf numFmtId="0" fontId="0" fillId="0" borderId="0" xfId="0" applyFill="1" applyBorder="1" applyAlignment="1">
      <alignment/>
    </xf>
    <xf numFmtId="164" fontId="1" fillId="0" borderId="0" xfId="0" applyNumberFormat="1" applyFont="1" applyFill="1" applyBorder="1" applyAlignment="1">
      <alignment horizontal="right"/>
    </xf>
    <xf numFmtId="164" fontId="18" fillId="0" borderId="0" xfId="0" applyNumberFormat="1" applyFont="1" applyFill="1" applyBorder="1" applyAlignment="1" quotePrefix="1">
      <alignment/>
    </xf>
    <xf numFmtId="164" fontId="6" fillId="0" borderId="0" xfId="0" applyNumberFormat="1" applyFont="1" applyFill="1" applyBorder="1" applyAlignment="1">
      <alignment/>
    </xf>
    <xf numFmtId="164" fontId="19" fillId="0" borderId="3" xfId="0" applyNumberFormat="1" applyFont="1" applyFill="1" applyBorder="1" applyAlignment="1">
      <alignment horizontal="right"/>
    </xf>
    <xf numFmtId="164" fontId="21" fillId="0" borderId="0" xfId="0" applyNumberFormat="1" applyFont="1" applyFill="1" applyBorder="1" applyAlignment="1">
      <alignment/>
    </xf>
    <xf numFmtId="164" fontId="1" fillId="0" borderId="0" xfId="0" applyNumberFormat="1" applyFont="1" applyFill="1" applyBorder="1" applyAlignment="1">
      <alignment horizontal="center"/>
    </xf>
    <xf numFmtId="164" fontId="19" fillId="0" borderId="4" xfId="0" applyNumberFormat="1" applyFont="1" applyFill="1" applyBorder="1" applyAlignment="1">
      <alignment horizontal="right"/>
    </xf>
    <xf numFmtId="164" fontId="0" fillId="0" borderId="4" xfId="0" applyNumberFormat="1" applyFill="1" applyBorder="1" applyAlignment="1">
      <alignment/>
    </xf>
    <xf numFmtId="164" fontId="0" fillId="0" borderId="3" xfId="0" applyNumberFormat="1" applyFill="1" applyBorder="1" applyAlignment="1">
      <alignment/>
    </xf>
    <xf numFmtId="164" fontId="8" fillId="3" borderId="5" xfId="0" applyNumberFormat="1" applyFont="1" applyFill="1" applyBorder="1" applyAlignment="1">
      <alignment horizontal="right"/>
    </xf>
    <xf numFmtId="164" fontId="22" fillId="0" borderId="0" xfId="0" applyNumberFormat="1" applyFont="1" applyFill="1" applyBorder="1" applyAlignment="1">
      <alignment horizontal="righ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164" fontId="3" fillId="0" borderId="0" xfId="0" applyNumberFormat="1" applyFont="1" applyFill="1" applyBorder="1" applyAlignment="1">
      <alignment horizontal="center"/>
    </xf>
    <xf numFmtId="164" fontId="26" fillId="0" borderId="0" xfId="0" applyNumberFormat="1" applyFont="1" applyFill="1" applyBorder="1" applyAlignment="1">
      <alignment horizontal="center"/>
    </xf>
    <xf numFmtId="164" fontId="20" fillId="4" borderId="9" xfId="0" applyNumberFormat="1" applyFont="1" applyFill="1" applyBorder="1" applyAlignment="1">
      <alignment horizontal="center"/>
    </xf>
    <xf numFmtId="164" fontId="20" fillId="4" borderId="10" xfId="0" applyNumberFormat="1" applyFont="1" applyFill="1" applyBorder="1" applyAlignment="1">
      <alignment horizontal="center"/>
    </xf>
    <xf numFmtId="0" fontId="27" fillId="0" borderId="0" xfId="0" applyFont="1" applyAlignment="1">
      <alignment/>
    </xf>
    <xf numFmtId="0" fontId="16" fillId="0" borderId="0" xfId="0" applyFont="1" applyFill="1" applyBorder="1" applyAlignment="1">
      <alignment/>
    </xf>
    <xf numFmtId="0" fontId="0" fillId="0" borderId="11" xfId="0" applyFill="1" applyBorder="1" applyAlignment="1">
      <alignment/>
    </xf>
    <xf numFmtId="164" fontId="6" fillId="0" borderId="12" xfId="0" applyNumberFormat="1" applyFont="1" applyBorder="1" applyAlignment="1">
      <alignment/>
    </xf>
    <xf numFmtId="49" fontId="0" fillId="0" borderId="12" xfId="0" applyNumberFormat="1" applyBorder="1" applyAlignment="1">
      <alignment horizontal="center"/>
    </xf>
    <xf numFmtId="164" fontId="6" fillId="0" borderId="0" xfId="0" applyNumberFormat="1" applyFont="1" applyBorder="1" applyAlignment="1">
      <alignment horizontal="right"/>
    </xf>
    <xf numFmtId="164" fontId="0" fillId="0" borderId="0" xfId="0" applyNumberFormat="1" applyBorder="1" applyAlignment="1">
      <alignment horizontal="center"/>
    </xf>
    <xf numFmtId="0" fontId="0" fillId="0" borderId="0" xfId="0" applyBorder="1" applyAlignment="1">
      <alignment horizontal="center"/>
    </xf>
    <xf numFmtId="164" fontId="28" fillId="2" borderId="5" xfId="0" applyNumberFormat="1" applyFont="1" applyFill="1" applyBorder="1" applyAlignment="1">
      <alignment horizontal="right"/>
    </xf>
    <xf numFmtId="164" fontId="18" fillId="0" borderId="0" xfId="0" applyNumberFormat="1" applyFont="1" applyFill="1" applyBorder="1" applyAlignment="1" quotePrefix="1">
      <alignment horizontal="left"/>
    </xf>
    <xf numFmtId="164" fontId="29" fillId="5" borderId="0" xfId="0" applyNumberFormat="1" applyFont="1" applyFill="1" applyBorder="1" applyAlignment="1">
      <alignment/>
    </xf>
    <xf numFmtId="164" fontId="30" fillId="5" borderId="0" xfId="0" applyNumberFormat="1" applyFont="1" applyFill="1" applyBorder="1" applyAlignment="1">
      <alignment/>
    </xf>
    <xf numFmtId="164" fontId="31" fillId="5" borderId="0" xfId="0" applyNumberFormat="1" applyFont="1" applyFill="1" applyBorder="1" applyAlignment="1">
      <alignment/>
    </xf>
    <xf numFmtId="0" fontId="31" fillId="5" borderId="0" xfId="0" applyFont="1" applyFill="1" applyBorder="1" applyAlignment="1">
      <alignment/>
    </xf>
    <xf numFmtId="164" fontId="0" fillId="0" borderId="0" xfId="0" applyNumberFormat="1" applyFill="1" applyBorder="1" applyAlignment="1">
      <alignment horizontal="right"/>
    </xf>
    <xf numFmtId="164" fontId="31" fillId="5" borderId="0" xfId="0" applyNumberFormat="1" applyFont="1" applyFill="1" applyBorder="1" applyAlignment="1">
      <alignment horizontal="right"/>
    </xf>
    <xf numFmtId="0" fontId="32" fillId="0" borderId="0" xfId="0" applyFont="1" applyAlignment="1">
      <alignment horizontal="right"/>
    </xf>
    <xf numFmtId="0" fontId="32" fillId="0" borderId="0" xfId="0" applyFont="1" applyAlignment="1">
      <alignment horizontal="right" textRotation="90"/>
    </xf>
    <xf numFmtId="0" fontId="32" fillId="2" borderId="1" xfId="0" applyFont="1" applyFill="1" applyBorder="1" applyAlignment="1">
      <alignment horizontal="right"/>
    </xf>
    <xf numFmtId="164" fontId="32" fillId="0" borderId="0" xfId="0" applyNumberFormat="1" applyFont="1" applyFill="1" applyBorder="1" applyAlignment="1">
      <alignment horizontal="right"/>
    </xf>
    <xf numFmtId="164" fontId="33" fillId="0" borderId="0" xfId="0" applyNumberFormat="1" applyFont="1" applyFill="1" applyBorder="1" applyAlignment="1">
      <alignment horizontal="right"/>
    </xf>
    <xf numFmtId="164" fontId="34" fillId="0" borderId="0" xfId="0" applyNumberFormat="1" applyFont="1" applyFill="1" applyBorder="1" applyAlignment="1">
      <alignment horizontal="right"/>
    </xf>
    <xf numFmtId="164" fontId="35" fillId="5" borderId="0" xfId="0" applyNumberFormat="1" applyFont="1" applyFill="1" applyBorder="1" applyAlignment="1">
      <alignment horizontal="right"/>
    </xf>
    <xf numFmtId="1" fontId="23" fillId="0" borderId="0" xfId="0" applyNumberFormat="1" applyFont="1" applyAlignment="1">
      <alignment horizontal="center"/>
    </xf>
    <xf numFmtId="1" fontId="23" fillId="0" borderId="0" xfId="0" applyNumberFormat="1" applyFont="1" applyAlignment="1">
      <alignment horizontal="center" textRotation="90"/>
    </xf>
    <xf numFmtId="164" fontId="24" fillId="0" borderId="0" xfId="0" applyNumberFormat="1" applyFont="1" applyFill="1" applyBorder="1" applyAlignment="1">
      <alignment/>
    </xf>
    <xf numFmtId="164" fontId="36" fillId="5" borderId="0" xfId="0" applyNumberFormat="1" applyFont="1" applyFill="1" applyBorder="1" applyAlignment="1">
      <alignment/>
    </xf>
    <xf numFmtId="1" fontId="37" fillId="2" borderId="1" xfId="0" applyNumberFormat="1" applyFont="1" applyFill="1" applyBorder="1" applyAlignment="1">
      <alignment horizontal="center"/>
    </xf>
    <xf numFmtId="1" fontId="0" fillId="2" borderId="1" xfId="0" applyNumberFormat="1" applyFont="1" applyFill="1" applyBorder="1" applyAlignment="1">
      <alignment horizontal="center"/>
    </xf>
    <xf numFmtId="164" fontId="2" fillId="0" borderId="0" xfId="0" applyNumberFormat="1" applyFont="1" applyAlignment="1">
      <alignment horizontal="center" textRotation="90" wrapText="1"/>
    </xf>
    <xf numFmtId="164" fontId="3" fillId="2" borderId="1" xfId="0" applyNumberFormat="1" applyFont="1" applyFill="1" applyBorder="1" applyAlignment="1">
      <alignment horizontal="center"/>
    </xf>
    <xf numFmtId="164" fontId="2" fillId="0" borderId="0" xfId="0" applyNumberFormat="1" applyFont="1" applyAlignment="1">
      <alignment horizontal="center"/>
    </xf>
    <xf numFmtId="0" fontId="6" fillId="0" borderId="0" xfId="0" applyFont="1" applyAlignment="1">
      <alignment horizontal="center"/>
    </xf>
    <xf numFmtId="0" fontId="0" fillId="0" borderId="0" xfId="0" applyFill="1" applyBorder="1" applyAlignment="1">
      <alignment horizontal="center"/>
    </xf>
    <xf numFmtId="0" fontId="31" fillId="5" borderId="0" xfId="0" applyFont="1" applyFill="1" applyBorder="1" applyAlignment="1">
      <alignment horizontal="center"/>
    </xf>
    <xf numFmtId="0" fontId="16" fillId="0" borderId="13" xfId="0" applyFont="1" applyFill="1" applyBorder="1" applyAlignment="1">
      <alignment/>
    </xf>
    <xf numFmtId="0" fontId="16" fillId="0" borderId="14" xfId="0" applyFont="1" applyFill="1" applyBorder="1" applyAlignment="1">
      <alignment/>
    </xf>
    <xf numFmtId="164" fontId="11" fillId="0" borderId="0" xfId="0" applyNumberFormat="1" applyFont="1" applyAlignment="1">
      <alignment horizontal="right" textRotation="90"/>
    </xf>
    <xf numFmtId="164" fontId="13" fillId="0" borderId="0" xfId="0" applyNumberFormat="1" applyFont="1" applyAlignment="1">
      <alignment horizontal="right"/>
    </xf>
    <xf numFmtId="164" fontId="11" fillId="0" borderId="0" xfId="0" applyNumberFormat="1" applyFont="1" applyAlignment="1">
      <alignment horizontal="right"/>
    </xf>
    <xf numFmtId="0" fontId="0" fillId="0" borderId="0" xfId="0" applyAlignment="1">
      <alignment horizontal="right"/>
    </xf>
    <xf numFmtId="164" fontId="4" fillId="0" borderId="0" xfId="0" applyNumberFormat="1" applyFont="1" applyAlignment="1">
      <alignment horizontal="center"/>
    </xf>
    <xf numFmtId="164" fontId="5" fillId="2" borderId="1" xfId="0" applyNumberFormat="1" applyFont="1" applyFill="1" applyBorder="1" applyAlignment="1">
      <alignment horizontal="center"/>
    </xf>
    <xf numFmtId="164" fontId="12" fillId="2" borderId="1" xfId="0" applyNumberFormat="1" applyFont="1" applyFill="1" applyBorder="1" applyAlignment="1">
      <alignment horizontal="right"/>
    </xf>
    <xf numFmtId="164" fontId="4" fillId="0" borderId="0" xfId="0" applyNumberFormat="1" applyFont="1" applyAlignment="1">
      <alignment horizontal="center" textRotation="90" wrapText="1"/>
    </xf>
    <xf numFmtId="164" fontId="29" fillId="0" borderId="0" xfId="0" applyNumberFormat="1" applyFont="1" applyFill="1" applyBorder="1" applyAlignment="1">
      <alignment/>
    </xf>
    <xf numFmtId="164" fontId="30" fillId="0" borderId="0" xfId="0" applyNumberFormat="1" applyFont="1" applyFill="1" applyBorder="1" applyAlignment="1">
      <alignment/>
    </xf>
    <xf numFmtId="164" fontId="31" fillId="0" borderId="0" xfId="0" applyNumberFormat="1" applyFont="1" applyFill="1" applyBorder="1" applyAlignment="1">
      <alignment/>
    </xf>
    <xf numFmtId="164" fontId="35" fillId="0" borderId="0" xfId="0" applyNumberFormat="1" applyFont="1" applyFill="1" applyBorder="1" applyAlignment="1">
      <alignment horizontal="right"/>
    </xf>
    <xf numFmtId="164" fontId="36" fillId="0" borderId="0" xfId="0" applyNumberFormat="1" applyFont="1" applyFill="1" applyBorder="1" applyAlignment="1">
      <alignment/>
    </xf>
    <xf numFmtId="164" fontId="31" fillId="0" borderId="0" xfId="0" applyNumberFormat="1" applyFont="1" applyFill="1" applyBorder="1" applyAlignment="1">
      <alignment horizontal="right"/>
    </xf>
    <xf numFmtId="0" fontId="31" fillId="0" borderId="0" xfId="0" applyFont="1" applyFill="1" applyBorder="1" applyAlignment="1">
      <alignment horizontal="center"/>
    </xf>
    <xf numFmtId="0" fontId="31" fillId="0" borderId="0" xfId="0" applyFont="1" applyFill="1" applyBorder="1" applyAlignment="1">
      <alignment/>
    </xf>
    <xf numFmtId="0" fontId="16" fillId="0" borderId="0" xfId="0" applyFont="1" applyAlignment="1">
      <alignment textRotation="90" wrapText="1"/>
    </xf>
    <xf numFmtId="0" fontId="38" fillId="6" borderId="0" xfId="0" applyFont="1" applyFill="1" applyBorder="1" applyAlignment="1">
      <alignment/>
    </xf>
    <xf numFmtId="0" fontId="40" fillId="6" borderId="0" xfId="0" applyFont="1" applyFill="1" applyAlignment="1">
      <alignment/>
    </xf>
    <xf numFmtId="0" fontId="9" fillId="6" borderId="0" xfId="0" applyFont="1" applyFill="1" applyAlignment="1">
      <alignment horizontal="left"/>
    </xf>
    <xf numFmtId="0" fontId="42" fillId="6" borderId="0" xfId="0" applyFont="1" applyFill="1" applyAlignment="1">
      <alignment horizontal="right"/>
    </xf>
    <xf numFmtId="1" fontId="43" fillId="6" borderId="0" xfId="0" applyNumberFormat="1" applyFont="1" applyFill="1" applyAlignment="1">
      <alignment horizontal="center"/>
    </xf>
    <xf numFmtId="164" fontId="44" fillId="6" borderId="0" xfId="0" applyNumberFormat="1" applyFont="1" applyFill="1" applyAlignment="1">
      <alignment horizontal="right"/>
    </xf>
    <xf numFmtId="164" fontId="45" fillId="6" borderId="0" xfId="0" applyNumberFormat="1" applyFont="1" applyFill="1" applyAlignment="1">
      <alignment horizontal="center"/>
    </xf>
    <xf numFmtId="164" fontId="9" fillId="6" borderId="0" xfId="0" applyNumberFormat="1" applyFont="1" applyFill="1" applyAlignment="1">
      <alignment horizontal="center"/>
    </xf>
    <xf numFmtId="164" fontId="9" fillId="6" borderId="0" xfId="0" applyNumberFormat="1" applyFont="1" applyFill="1" applyAlignment="1">
      <alignment/>
    </xf>
    <xf numFmtId="0" fontId="24" fillId="0" borderId="0" xfId="0" applyFont="1" applyAlignment="1">
      <alignment/>
    </xf>
    <xf numFmtId="0" fontId="46" fillId="0" borderId="0" xfId="0" applyFont="1" applyAlignment="1">
      <alignment/>
    </xf>
    <xf numFmtId="0" fontId="41" fillId="0" borderId="0" xfId="0" applyFont="1" applyAlignment="1">
      <alignment/>
    </xf>
    <xf numFmtId="14" fontId="40" fillId="0" borderId="0" xfId="0" applyNumberFormat="1" applyFont="1" applyAlignment="1">
      <alignment/>
    </xf>
    <xf numFmtId="0" fontId="47" fillId="0" borderId="0" xfId="0" applyFont="1" applyAlignment="1">
      <alignment/>
    </xf>
    <xf numFmtId="14" fontId="48" fillId="0" borderId="0" xfId="0" applyNumberFormat="1" applyFont="1" applyAlignment="1">
      <alignment/>
    </xf>
    <xf numFmtId="0" fontId="48" fillId="0" borderId="0" xfId="0" applyFont="1" applyAlignment="1">
      <alignment/>
    </xf>
    <xf numFmtId="164" fontId="0" fillId="0" borderId="0" xfId="0" applyNumberFormat="1" applyAlignment="1">
      <alignment horizontal="center"/>
    </xf>
    <xf numFmtId="164" fontId="48" fillId="0" borderId="0" xfId="0" applyNumberFormat="1" applyFont="1" applyAlignment="1">
      <alignment horizontal="center"/>
    </xf>
    <xf numFmtId="0" fontId="49" fillId="0" borderId="0" xfId="0" applyFont="1" applyAlignment="1">
      <alignment/>
    </xf>
    <xf numFmtId="0" fontId="23" fillId="0" borderId="0" xfId="0" applyFont="1" applyAlignment="1">
      <alignment/>
    </xf>
    <xf numFmtId="0" fontId="23" fillId="0" borderId="0" xfId="0" applyFont="1" applyAlignment="1">
      <alignment horizontal="center"/>
    </xf>
    <xf numFmtId="0" fontId="50" fillId="2" borderId="0" xfId="0" applyFont="1" applyFill="1" applyAlignment="1">
      <alignment horizontal="right"/>
    </xf>
    <xf numFmtId="164" fontId="50" fillId="2" borderId="0" xfId="0" applyNumberFormat="1" applyFont="1" applyFill="1" applyAlignment="1">
      <alignment horizontal="center"/>
    </xf>
    <xf numFmtId="164" fontId="50" fillId="2" borderId="0" xfId="0" applyNumberFormat="1" applyFont="1" applyFill="1" applyBorder="1" applyAlignment="1">
      <alignment horizontal="center"/>
    </xf>
    <xf numFmtId="0" fontId="50" fillId="2" borderId="0" xfId="0" applyFont="1" applyFill="1" applyBorder="1" applyAlignment="1">
      <alignment horizontal="center"/>
    </xf>
    <xf numFmtId="0" fontId="21" fillId="0" borderId="0" xfId="0" applyFont="1" applyAlignment="1">
      <alignment/>
    </xf>
    <xf numFmtId="0" fontId="51" fillId="0" borderId="0" xfId="0" applyFont="1" applyAlignment="1">
      <alignment/>
    </xf>
    <xf numFmtId="164" fontId="21" fillId="0" borderId="0" xfId="0" applyNumberFormat="1" applyFont="1" applyAlignment="1">
      <alignment horizontal="center"/>
    </xf>
    <xf numFmtId="0" fontId="52" fillId="0" borderId="0" xfId="0" applyFont="1" applyAlignment="1">
      <alignment/>
    </xf>
    <xf numFmtId="0" fontId="53" fillId="0" borderId="0" xfId="0" applyFont="1" applyAlignment="1">
      <alignment/>
    </xf>
    <xf numFmtId="0" fontId="54" fillId="0" borderId="8" xfId="0" applyFont="1" applyFill="1" applyBorder="1" applyAlignment="1">
      <alignment/>
    </xf>
    <xf numFmtId="164" fontId="37" fillId="0" borderId="0" xfId="0" applyNumberFormat="1" applyFont="1" applyBorder="1" applyAlignment="1">
      <alignment horizontal="right"/>
    </xf>
    <xf numFmtId="164" fontId="54" fillId="0" borderId="0" xfId="0" applyNumberFormat="1" applyFont="1" applyBorder="1" applyAlignment="1">
      <alignment horizontal="center"/>
    </xf>
    <xf numFmtId="0" fontId="54" fillId="0" borderId="0" xfId="0" applyFont="1" applyBorder="1" applyAlignment="1">
      <alignment horizontal="center"/>
    </xf>
    <xf numFmtId="0" fontId="54" fillId="0" borderId="7" xfId="0" applyFont="1" applyFill="1" applyBorder="1" applyAlignment="1">
      <alignment/>
    </xf>
    <xf numFmtId="0" fontId="24" fillId="0" borderId="15" xfId="0" applyFont="1" applyFill="1" applyBorder="1" applyAlignment="1">
      <alignment/>
    </xf>
    <xf numFmtId="164" fontId="23" fillId="0" borderId="16" xfId="0" applyNumberFormat="1" applyFont="1" applyBorder="1" applyAlignment="1">
      <alignment horizontal="right"/>
    </xf>
    <xf numFmtId="164" fontId="24" fillId="0" borderId="16" xfId="0" applyNumberFormat="1" applyFont="1" applyBorder="1" applyAlignment="1">
      <alignment/>
    </xf>
    <xf numFmtId="0" fontId="24" fillId="0" borderId="16" xfId="0" applyFont="1" applyBorder="1" applyAlignment="1">
      <alignment/>
    </xf>
    <xf numFmtId="0" fontId="24" fillId="0" borderId="17" xfId="0" applyFont="1" applyFill="1" applyBorder="1" applyAlignment="1">
      <alignment/>
    </xf>
    <xf numFmtId="164" fontId="55" fillId="0" borderId="0" xfId="0" applyNumberFormat="1" applyFont="1" applyBorder="1" applyAlignment="1">
      <alignment horizontal="right"/>
    </xf>
    <xf numFmtId="164" fontId="56" fillId="0" borderId="0" xfId="0" applyNumberFormat="1" applyFont="1" applyBorder="1" applyAlignment="1">
      <alignment horizontal="center"/>
    </xf>
    <xf numFmtId="0" fontId="56" fillId="0" borderId="0" xfId="0" applyFont="1" applyBorder="1" applyAlignment="1">
      <alignment horizontal="center"/>
    </xf>
    <xf numFmtId="0" fontId="56" fillId="0" borderId="7" xfId="0" applyFont="1" applyFill="1" applyBorder="1" applyAlignment="1">
      <alignment/>
    </xf>
    <xf numFmtId="164" fontId="57" fillId="0" borderId="16" xfId="0" applyNumberFormat="1" applyFont="1" applyBorder="1" applyAlignment="1">
      <alignment horizontal="right"/>
    </xf>
    <xf numFmtId="164" fontId="58" fillId="0" borderId="16" xfId="0" applyNumberFormat="1" applyFont="1" applyBorder="1" applyAlignment="1">
      <alignment/>
    </xf>
    <xf numFmtId="0" fontId="58" fillId="0" borderId="16" xfId="0" applyFont="1" applyBorder="1" applyAlignment="1">
      <alignment/>
    </xf>
    <xf numFmtId="0" fontId="58" fillId="0" borderId="17" xfId="0" applyFont="1" applyFill="1" applyBorder="1" applyAlignment="1">
      <alignment/>
    </xf>
    <xf numFmtId="0" fontId="56" fillId="0" borderId="8" xfId="0" applyFont="1" applyFill="1" applyBorder="1" applyAlignment="1">
      <alignment/>
    </xf>
    <xf numFmtId="0" fontId="58" fillId="0" borderId="15" xfId="0" applyFont="1" applyFill="1" applyBorder="1" applyAlignment="1">
      <alignment/>
    </xf>
    <xf numFmtId="0" fontId="53" fillId="0" borderId="0" xfId="0" applyFont="1" applyAlignment="1">
      <alignment horizontal="center"/>
    </xf>
    <xf numFmtId="164" fontId="59" fillId="0" borderId="16" xfId="0" applyNumberFormat="1" applyFont="1" applyBorder="1" applyAlignment="1">
      <alignment/>
    </xf>
    <xf numFmtId="164" fontId="22" fillId="0" borderId="0" xfId="0" applyNumberFormat="1" applyFont="1" applyFill="1" applyBorder="1" applyAlignment="1">
      <alignment horizontal="left"/>
    </xf>
    <xf numFmtId="0" fontId="60" fillId="0" borderId="0" xfId="0" applyFont="1" applyFill="1" applyBorder="1" applyAlignment="1">
      <alignment/>
    </xf>
    <xf numFmtId="0" fontId="61" fillId="0" borderId="0" xfId="0" applyFont="1" applyFill="1" applyBorder="1" applyAlignment="1">
      <alignment/>
    </xf>
    <xf numFmtId="0" fontId="61" fillId="0" borderId="18" xfId="0" applyFont="1" applyFill="1" applyBorder="1" applyAlignment="1">
      <alignment/>
    </xf>
    <xf numFmtId="0" fontId="61" fillId="0" borderId="19" xfId="0" applyFont="1" applyFill="1" applyBorder="1" applyAlignment="1">
      <alignment/>
    </xf>
    <xf numFmtId="164" fontId="62" fillId="0" borderId="0" xfId="0" applyNumberFormat="1" applyFont="1" applyAlignment="1">
      <alignment horizontal="center"/>
    </xf>
    <xf numFmtId="164" fontId="62" fillId="0" borderId="0" xfId="0" applyNumberFormat="1" applyFont="1" applyAlignment="1">
      <alignment horizontal="left"/>
    </xf>
    <xf numFmtId="0" fontId="60" fillId="0" borderId="0" xfId="0" applyFont="1" applyAlignment="1">
      <alignment horizontal="center" textRotation="90"/>
    </xf>
    <xf numFmtId="0" fontId="60" fillId="2" borderId="2" xfId="0" applyFont="1" applyFill="1" applyBorder="1" applyAlignment="1">
      <alignment horizontal="center"/>
    </xf>
    <xf numFmtId="0" fontId="60" fillId="6" borderId="0" xfId="0" applyFont="1" applyFill="1" applyAlignment="1">
      <alignment horizontal="center"/>
    </xf>
    <xf numFmtId="164" fontId="63" fillId="0" borderId="0" xfId="0" applyNumberFormat="1" applyFont="1" applyAlignment="1">
      <alignment horizontal="center"/>
    </xf>
    <xf numFmtId="164" fontId="61" fillId="0" borderId="0" xfId="0" applyNumberFormat="1" applyFont="1" applyAlignment="1">
      <alignment horizontal="center"/>
    </xf>
    <xf numFmtId="0" fontId="60" fillId="0" borderId="0" xfId="0" applyFont="1" applyFill="1" applyBorder="1" applyAlignment="1">
      <alignment horizontal="center"/>
    </xf>
    <xf numFmtId="0" fontId="60" fillId="5" borderId="0" xfId="0" applyFont="1" applyFill="1" applyBorder="1" applyAlignment="1">
      <alignment horizontal="center"/>
    </xf>
    <xf numFmtId="0" fontId="63" fillId="0" borderId="0" xfId="0" applyFont="1" applyAlignment="1">
      <alignment horizontal="center" textRotation="90"/>
    </xf>
    <xf numFmtId="0" fontId="63" fillId="2" borderId="2" xfId="0" applyFont="1" applyFill="1" applyBorder="1" applyAlignment="1">
      <alignment horizontal="center"/>
    </xf>
    <xf numFmtId="0" fontId="63" fillId="0" borderId="0" xfId="0" applyFont="1" applyAlignment="1">
      <alignment horizontal="center"/>
    </xf>
    <xf numFmtId="0" fontId="60" fillId="0" borderId="0" xfId="0" applyFont="1" applyAlignment="1">
      <alignment horizontal="center"/>
    </xf>
    <xf numFmtId="0" fontId="0" fillId="0" borderId="0" xfId="0" applyFont="1" applyAlignment="1">
      <alignment horizontal="right"/>
    </xf>
    <xf numFmtId="0" fontId="0" fillId="7" borderId="20" xfId="0" applyFill="1" applyBorder="1" applyAlignment="1">
      <alignment/>
    </xf>
    <xf numFmtId="0" fontId="0" fillId="0" borderId="21" xfId="0" applyBorder="1" applyAlignment="1">
      <alignment/>
    </xf>
    <xf numFmtId="0" fontId="64" fillId="2" borderId="1" xfId="0" applyFont="1" applyFill="1" applyBorder="1" applyAlignment="1">
      <alignment horizontal="right"/>
    </xf>
    <xf numFmtId="0" fontId="65" fillId="7" borderId="22" xfId="0" applyFont="1" applyFill="1" applyBorder="1" applyAlignment="1">
      <alignment/>
    </xf>
    <xf numFmtId="0" fontId="65" fillId="0" borderId="23" xfId="0" applyFont="1" applyBorder="1" applyAlignment="1">
      <alignment/>
    </xf>
    <xf numFmtId="0" fontId="66" fillId="8" borderId="23" xfId="0" applyFont="1" applyFill="1" applyBorder="1" applyAlignment="1">
      <alignment horizontal="right"/>
    </xf>
    <xf numFmtId="0" fontId="66" fillId="9" borderId="23" xfId="0" applyFont="1" applyFill="1" applyBorder="1" applyAlignment="1">
      <alignment horizontal="right"/>
    </xf>
    <xf numFmtId="0" fontId="65" fillId="10" borderId="24" xfId="0" applyFont="1" applyFill="1" applyBorder="1" applyAlignment="1">
      <alignment horizontal="right"/>
    </xf>
    <xf numFmtId="0" fontId="0" fillId="0" borderId="23" xfId="0" applyBorder="1" applyAlignment="1">
      <alignment/>
    </xf>
    <xf numFmtId="0" fontId="6" fillId="8" borderId="23" xfId="0" applyFont="1" applyFill="1" applyBorder="1" applyAlignment="1">
      <alignment horizontal="right"/>
    </xf>
    <xf numFmtId="0" fontId="6" fillId="9" borderId="23" xfId="0" applyFont="1" applyFill="1" applyBorder="1" applyAlignment="1">
      <alignment horizontal="right"/>
    </xf>
    <xf numFmtId="0" fontId="0" fillId="10" borderId="24" xfId="0" applyFont="1" applyFill="1" applyBorder="1" applyAlignment="1">
      <alignment horizontal="right"/>
    </xf>
    <xf numFmtId="0" fontId="67" fillId="7" borderId="25" xfId="0" applyFont="1" applyFill="1" applyBorder="1" applyAlignment="1">
      <alignment/>
    </xf>
    <xf numFmtId="0" fontId="67" fillId="0" borderId="26" xfId="0" applyFont="1" applyBorder="1" applyAlignment="1">
      <alignment/>
    </xf>
    <xf numFmtId="164" fontId="6" fillId="8" borderId="26" xfId="0" applyNumberFormat="1" applyFont="1" applyFill="1" applyBorder="1" applyAlignment="1">
      <alignment horizontal="right"/>
    </xf>
    <xf numFmtId="164" fontId="6" fillId="9" borderId="26" xfId="0" applyNumberFormat="1" applyFont="1" applyFill="1" applyBorder="1" applyAlignment="1">
      <alignment horizontal="right"/>
    </xf>
    <xf numFmtId="164" fontId="0" fillId="10" borderId="27" xfId="0" applyNumberFormat="1" applyFont="1" applyFill="1" applyBorder="1" applyAlignment="1">
      <alignment horizontal="right"/>
    </xf>
    <xf numFmtId="164" fontId="6" fillId="8" borderId="21" xfId="0" applyNumberFormat="1" applyFont="1" applyFill="1" applyBorder="1" applyAlignment="1">
      <alignment horizontal="right"/>
    </xf>
    <xf numFmtId="164" fontId="6" fillId="9" borderId="21" xfId="0" applyNumberFormat="1" applyFont="1" applyFill="1" applyBorder="1" applyAlignment="1">
      <alignment horizontal="right"/>
    </xf>
    <xf numFmtId="164" fontId="0" fillId="10" borderId="28" xfId="0" applyNumberFormat="1" applyFont="1" applyFill="1" applyBorder="1" applyAlignment="1">
      <alignment horizontal="right"/>
    </xf>
    <xf numFmtId="0" fontId="64" fillId="0" borderId="0" xfId="0" applyFont="1" applyAlignment="1">
      <alignment horizontal="right"/>
    </xf>
    <xf numFmtId="0" fontId="17" fillId="0" borderId="23" xfId="0" applyFont="1" applyBorder="1" applyAlignment="1">
      <alignment/>
    </xf>
    <xf numFmtId="0" fontId="64" fillId="0" borderId="0" xfId="0" applyFont="1" applyAlignment="1">
      <alignment horizontal="right" textRotation="90"/>
    </xf>
    <xf numFmtId="0" fontId="10" fillId="6" borderId="0" xfId="0" applyFont="1" applyFill="1" applyAlignment="1">
      <alignment horizontal="right"/>
    </xf>
    <xf numFmtId="164" fontId="68" fillId="0" borderId="0" xfId="0" applyNumberFormat="1" applyFont="1" applyFill="1" applyBorder="1" applyAlignment="1">
      <alignment/>
    </xf>
    <xf numFmtId="164" fontId="69" fillId="0" borderId="0" xfId="0" applyNumberFormat="1" applyFont="1" applyFill="1" applyBorder="1" applyAlignment="1">
      <alignment/>
    </xf>
    <xf numFmtId="0" fontId="17" fillId="0" borderId="0" xfId="0" applyFont="1" applyFill="1" applyBorder="1" applyAlignment="1">
      <alignment/>
    </xf>
    <xf numFmtId="164" fontId="70" fillId="5" borderId="0" xfId="0" applyNumberFormat="1" applyFont="1" applyFill="1" applyBorder="1" applyAlignment="1">
      <alignment/>
    </xf>
    <xf numFmtId="164" fontId="23" fillId="0" borderId="0" xfId="0" applyNumberFormat="1" applyFont="1" applyBorder="1" applyAlignment="1">
      <alignment horizontal="center"/>
    </xf>
    <xf numFmtId="0" fontId="40" fillId="0" borderId="0" xfId="0" applyFont="1" applyAlignment="1">
      <alignment/>
    </xf>
    <xf numFmtId="0" fontId="74" fillId="0" borderId="0" xfId="0" applyFont="1" applyAlignment="1">
      <alignment/>
    </xf>
    <xf numFmtId="0" fontId="17" fillId="7" borderId="22" xfId="0" applyFont="1" applyFill="1" applyBorder="1" applyAlignment="1">
      <alignment/>
    </xf>
    <xf numFmtId="0" fontId="0" fillId="0" borderId="0" xfId="0" applyFont="1" applyFill="1" applyBorder="1" applyAlignment="1">
      <alignment/>
    </xf>
    <xf numFmtId="164" fontId="73" fillId="2" borderId="12" xfId="0" applyNumberFormat="1" applyFont="1" applyFill="1" applyBorder="1" applyAlignment="1">
      <alignment horizontal="right"/>
    </xf>
    <xf numFmtId="49" fontId="73" fillId="2" borderId="12" xfId="0" applyNumberFormat="1"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533400</xdr:colOff>
      <xdr:row>0</xdr:row>
      <xdr:rowOff>38100</xdr:rowOff>
    </xdr:from>
    <xdr:to>
      <xdr:col>23</xdr:col>
      <xdr:colOff>504825</xdr:colOff>
      <xdr:row>10</xdr:row>
      <xdr:rowOff>171450</xdr:rowOff>
    </xdr:to>
    <xdr:sp>
      <xdr:nvSpPr>
        <xdr:cNvPr id="1" name="TextBox 1"/>
        <xdr:cNvSpPr txBox="1">
          <a:spLocks noChangeArrowheads="1"/>
        </xdr:cNvSpPr>
      </xdr:nvSpPr>
      <xdr:spPr>
        <a:xfrm>
          <a:off x="7096125" y="38100"/>
          <a:ext cx="4476750" cy="280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Das Programm berechnet die exakten Dicken der Spacer </a:t>
          </a:r>
          <a:r>
            <a:rPr lang="en-US" cap="none" sz="1000" b="1" i="0" u="none" baseline="0">
              <a:solidFill>
                <a:srgbClr val="339966"/>
              </a:solidFill>
              <a:latin typeface="Arial"/>
              <a:ea typeface="Arial"/>
              <a:cs typeface="Arial"/>
            </a:rPr>
            <a:t>S10x</a:t>
          </a:r>
          <a:r>
            <a:rPr lang="en-US" cap="none" sz="1000" b="1" i="0" u="none" baseline="0">
              <a:latin typeface="Arial"/>
              <a:ea typeface="Arial"/>
              <a:cs typeface="Arial"/>
            </a:rPr>
            <a:t> und </a:t>
          </a:r>
          <a:r>
            <a:rPr lang="en-US" cap="none" sz="1000" b="1" i="0" u="none" baseline="0">
              <a:solidFill>
                <a:srgbClr val="339966"/>
              </a:solidFill>
              <a:latin typeface="Arial"/>
              <a:ea typeface="Arial"/>
              <a:cs typeface="Arial"/>
            </a:rPr>
            <a:t>S8x</a:t>
          </a:r>
          <a:r>
            <a:rPr lang="en-US" cap="none" sz="1000" b="1" i="0" u="none" baseline="0">
              <a:latin typeface="Arial"/>
              <a:ea typeface="Arial"/>
              <a:cs typeface="Arial"/>
            </a:rPr>
            <a:t>.
</a:t>
          </a:r>
          <a:r>
            <a:rPr lang="en-US" cap="none" sz="1000" b="0" i="0" u="none" baseline="0">
              <a:latin typeface="Arial"/>
              <a:ea typeface="Arial"/>
              <a:cs typeface="Arial"/>
            </a:rPr>
            <a:t>
Die per Spacer einzustellende </a:t>
          </a:r>
          <a:r>
            <a:rPr lang="en-US" cap="none" sz="1000" b="0" i="0" u="none" baseline="0">
              <a:solidFill>
                <a:srgbClr val="FF0000"/>
              </a:solidFill>
              <a:latin typeface="Arial"/>
              <a:ea typeface="Arial"/>
              <a:cs typeface="Arial"/>
            </a:rPr>
            <a:t>Zielgröße</a:t>
          </a:r>
          <a:r>
            <a:rPr lang="en-US" cap="none" sz="1000" b="0" i="0" u="none" baseline="0">
              <a:latin typeface="Arial"/>
              <a:ea typeface="Arial"/>
              <a:cs typeface="Arial"/>
            </a:rPr>
            <a:t> ist der Abstand der (jeweils) inneren Kettenblattseite zu einer Zahnspitze des benachbarten kleineren Kettenblattes </a:t>
          </a:r>
          <a:r>
            <a:rPr lang="en-US" cap="none" sz="1000" b="0" i="0" u="none" baseline="0">
              <a:solidFill>
                <a:srgbClr val="FF0000"/>
              </a:solidFill>
              <a:latin typeface="Arial"/>
              <a:ea typeface="Arial"/>
              <a:cs typeface="Arial"/>
            </a:rPr>
            <a:t>C1T2</a:t>
          </a:r>
          <a:r>
            <a:rPr lang="en-US" cap="none" sz="1000" b="0" i="0" u="none" baseline="0">
              <a:latin typeface="Arial"/>
              <a:ea typeface="Arial"/>
              <a:cs typeface="Arial"/>
            </a:rPr>
            <a:t> (bei 3fach zusätzlich </a:t>
          </a:r>
          <a:r>
            <a:rPr lang="en-US" cap="none" sz="1000" b="0" i="0" u="none" baseline="0">
              <a:solidFill>
                <a:srgbClr val="FF0000"/>
              </a:solidFill>
              <a:latin typeface="Arial"/>
              <a:ea typeface="Arial"/>
              <a:cs typeface="Arial"/>
            </a:rPr>
            <a:t>C2T3</a:t>
          </a:r>
          <a:r>
            <a:rPr lang="en-US" cap="none" sz="1000" b="0" i="0" u="none" baseline="0">
              <a:latin typeface="Arial"/>
              <a:ea typeface="Arial"/>
              <a:cs typeface="Arial"/>
            </a:rPr>
            <a:t>). Diese Größe muß (abhängig von der Kettenbreite) klein genug sein, damit beim Herunterschalten die Kette nicht reitet oder gar verklemmt sondern sofort </a:t>
          </a:r>
          <a:r>
            <a:rPr lang="en-US" cap="none" sz="1000" b="0" i="1" u="none" baseline="0">
              <a:latin typeface="Arial"/>
              <a:ea typeface="Arial"/>
              <a:cs typeface="Arial"/>
            </a:rPr>
            <a:t>direkt</a:t>
          </a:r>
          <a:r>
            <a:rPr lang="en-US" cap="none" sz="1000" b="0" i="0" u="none" baseline="0">
              <a:latin typeface="Arial"/>
              <a:ea typeface="Arial"/>
              <a:cs typeface="Arial"/>
            </a:rPr>
            <a:t> in die Zähne des benachbart kleineren Kettenblattes hineinfällt.
Unter Einhaltung vorstehender Bedingung (!) sollte der Kettenblatt-Abstand allerdings maximiert werden, um schnellere u. sichere Schaltvorgänge zu erreichen, allgemein um der besseren Kettenline wegen sowie auch um Kettenfreiheit von kleineren Blättern auf kleine Ritzel zu gewährleisten (sonst Berührung des größeren Blattes - gg. sogar ungewolte Schaltvorgänge vorn).
(Hinweis: die hier vorgenommene Berechnung liefert also nicht notwendigerweise gleichmäßige Kettenblattabstände [weil die Rampen und Zahnpositionen ja allgemein verschieden sind])</a:t>
          </a:r>
        </a:p>
      </xdr:txBody>
    </xdr:sp>
    <xdr:clientData/>
  </xdr:twoCellAnchor>
  <xdr:twoCellAnchor>
    <xdr:from>
      <xdr:col>11</xdr:col>
      <xdr:colOff>238125</xdr:colOff>
      <xdr:row>0</xdr:row>
      <xdr:rowOff>142875</xdr:rowOff>
    </xdr:from>
    <xdr:to>
      <xdr:col>15</xdr:col>
      <xdr:colOff>485775</xdr:colOff>
      <xdr:row>4</xdr:row>
      <xdr:rowOff>333375</xdr:rowOff>
    </xdr:to>
    <xdr:sp>
      <xdr:nvSpPr>
        <xdr:cNvPr id="2" name="TextBox 2"/>
        <xdr:cNvSpPr txBox="1">
          <a:spLocks noChangeArrowheads="1"/>
        </xdr:cNvSpPr>
      </xdr:nvSpPr>
      <xdr:spPr>
        <a:xfrm>
          <a:off x="4972050" y="142875"/>
          <a:ext cx="2076450" cy="990600"/>
        </a:xfrm>
        <a:prstGeom prst="rect">
          <a:avLst/>
        </a:prstGeom>
        <a:solidFill>
          <a:srgbClr val="969696"/>
        </a:solidFill>
        <a:ln w="9525" cmpd="sng">
          <a:solidFill>
            <a:srgbClr val="0000FF"/>
          </a:solidFill>
          <a:headEnd type="none"/>
          <a:tailEnd type="none"/>
        </a:ln>
      </xdr:spPr>
      <xdr:txBody>
        <a:bodyPr vertOverflow="clip" wrap="square"/>
        <a:p>
          <a:pPr algn="ctr">
            <a:defRPr/>
          </a:pPr>
          <a:r>
            <a:rPr lang="en-US" cap="none" sz="1600" b="0" i="0" u="none" baseline="0">
              <a:solidFill>
                <a:srgbClr val="800000"/>
              </a:solidFill>
              <a:latin typeface="Arial"/>
              <a:ea typeface="Arial"/>
              <a:cs typeface="Arial"/>
            </a:rPr>
            <a:t>Spacer-Calculator</a:t>
          </a:r>
          <a:r>
            <a:rPr lang="en-US" cap="none" sz="1000" b="0" i="0" u="none" baseline="0">
              <a:latin typeface="Arial"/>
              <a:ea typeface="Arial"/>
              <a:cs typeface="Arial"/>
            </a:rPr>
            <a:t>
</a:t>
          </a:r>
          <a:r>
            <a:rPr lang="en-US" cap="none" sz="1200" b="1" i="0" u="none" baseline="0">
              <a:latin typeface="Arial"/>
              <a:ea typeface="Arial"/>
              <a:cs typeface="Arial"/>
            </a:rPr>
            <a:t>Passring-Rechner</a:t>
          </a:r>
          <a:r>
            <a:rPr lang="en-US" cap="none" sz="1000" b="0" i="0" u="none" baseline="0">
              <a:latin typeface="Arial"/>
              <a:ea typeface="Arial"/>
              <a:cs typeface="Arial"/>
            </a:rPr>
            <a:t>
by Heiko B.
</a:t>
          </a:r>
          <a:r>
            <a:rPr lang="en-US" cap="none" sz="1000" b="0" i="0" u="none" baseline="0">
              <a:solidFill>
                <a:srgbClr val="0000FF"/>
              </a:solidFill>
              <a:latin typeface="Arial"/>
              <a:ea typeface="Arial"/>
              <a:cs typeface="Arial"/>
            </a:rPr>
            <a:t>www.customcranks.de</a:t>
          </a:r>
          <a:r>
            <a:rPr lang="en-US" cap="none" sz="1000" b="0" i="0" u="none" baseline="0">
              <a:latin typeface="Arial"/>
              <a:ea typeface="Arial"/>
              <a:cs typeface="Arial"/>
            </a:rPr>
            <a:t>
program is free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609600</xdr:colOff>
      <xdr:row>60</xdr:row>
      <xdr:rowOff>38100</xdr:rowOff>
    </xdr:to>
    <xdr:pic>
      <xdr:nvPicPr>
        <xdr:cNvPr id="1" name="Picture 8"/>
        <xdr:cNvPicPr preferRelativeResize="1">
          <a:picLocks noChangeAspect="1"/>
        </xdr:cNvPicPr>
      </xdr:nvPicPr>
      <xdr:blipFill>
        <a:blip r:embed="rId1"/>
        <a:stretch>
          <a:fillRect/>
        </a:stretch>
      </xdr:blipFill>
      <xdr:spPr>
        <a:xfrm>
          <a:off x="0" y="0"/>
          <a:ext cx="9753600" cy="97536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498"/>
  <sheetViews>
    <sheetView tabSelected="1" workbookViewId="0" topLeftCell="A1">
      <pane ySplit="9480" topLeftCell="BM31" activePane="topLeft" state="split"/>
      <selection pane="topLeft" activeCell="M16" sqref="M16"/>
      <selection pane="bottomLeft" activeCell="Q45" sqref="Q45"/>
    </sheetView>
  </sheetViews>
  <sheetFormatPr defaultColWidth="11.421875" defaultRowHeight="12.75"/>
  <cols>
    <col min="1" max="1" width="7.57421875" style="0" customWidth="1"/>
    <col min="2" max="2" width="6.28125" style="0" customWidth="1"/>
    <col min="3" max="3" width="7.28125" style="187" customWidth="1"/>
    <col min="4" max="4" width="7.140625" style="17" bestFit="1" customWidth="1"/>
    <col min="5" max="5" width="3.421875" style="58" customWidth="1"/>
    <col min="6" max="6" width="4.57421875" style="65" bestFit="1" customWidth="1"/>
    <col min="7" max="7" width="3.57421875" style="81" bestFit="1" customWidth="1"/>
    <col min="8" max="8" width="6.8515625" style="73" customWidth="1"/>
    <col min="9" max="9" width="5.28125" style="83" customWidth="1"/>
    <col min="10" max="10" width="3.28125" style="4" customWidth="1"/>
    <col min="11" max="11" width="15.7109375" style="0" customWidth="1"/>
    <col min="12" max="12" width="5.140625" style="165" customWidth="1"/>
    <col min="13" max="13" width="7.7109375" style="2" customWidth="1"/>
    <col min="14" max="14" width="7.421875" style="2" customWidth="1"/>
    <col min="15" max="15" width="7.140625" style="13" customWidth="1"/>
    <col min="16" max="16" width="11.421875" style="13" customWidth="1"/>
    <col min="17" max="17" width="6.421875" style="2" customWidth="1"/>
    <col min="18" max="19" width="6.7109375" style="2" bestFit="1" customWidth="1"/>
    <col min="20" max="21" width="6.7109375" style="0" bestFit="1" customWidth="1"/>
  </cols>
  <sheetData>
    <row r="1" spans="1:17" ht="15.75" thickBot="1">
      <c r="A1" s="197" t="s">
        <v>105</v>
      </c>
      <c r="E1"/>
      <c r="F1" s="7"/>
      <c r="K1" s="42" t="s">
        <v>104</v>
      </c>
      <c r="L1" s="153"/>
      <c r="M1"/>
      <c r="N1"/>
      <c r="O1"/>
      <c r="P1"/>
      <c r="Q1"/>
    </row>
    <row r="2" spans="1:17" ht="17.25" thickBot="1" thickTop="1">
      <c r="A2" s="198" t="s">
        <v>89</v>
      </c>
      <c r="B2" s="175" t="s">
        <v>19</v>
      </c>
      <c r="C2" s="188" t="s">
        <v>91</v>
      </c>
      <c r="D2" s="176" t="s">
        <v>84</v>
      </c>
      <c r="E2" s="177" t="s">
        <v>87</v>
      </c>
      <c r="F2" s="178" t="s">
        <v>88</v>
      </c>
      <c r="H2" s="74"/>
      <c r="J2" s="7" t="s">
        <v>102</v>
      </c>
      <c r="K2" s="33">
        <v>5.3</v>
      </c>
      <c r="L2" s="154" t="s">
        <v>7</v>
      </c>
      <c r="M2"/>
      <c r="N2"/>
      <c r="O2"/>
      <c r="P2"/>
      <c r="Q2"/>
    </row>
    <row r="3" spans="1:17" ht="16.5" thickBot="1" thickTop="1">
      <c r="A3" s="179" t="s">
        <v>30</v>
      </c>
      <c r="B3" s="180">
        <v>11</v>
      </c>
      <c r="C3" s="180">
        <v>2008</v>
      </c>
      <c r="D3" s="181">
        <v>3.3</v>
      </c>
      <c r="E3" s="182">
        <v>6.4</v>
      </c>
      <c r="F3" s="183">
        <v>7.8</v>
      </c>
      <c r="H3" s="74"/>
      <c r="J3" s="7" t="s">
        <v>103</v>
      </c>
      <c r="K3" s="50">
        <f>C1T2</f>
        <v>5.3</v>
      </c>
      <c r="L3" s="154" t="s">
        <v>7</v>
      </c>
      <c r="M3"/>
      <c r="N3"/>
      <c r="O3"/>
      <c r="P3"/>
      <c r="Q3"/>
    </row>
    <row r="4" spans="4:17" ht="13.5" thickTop="1">
      <c r="D4" s="7" t="s">
        <v>7</v>
      </c>
      <c r="E4" s="7" t="s">
        <v>7</v>
      </c>
      <c r="F4" s="166" t="s">
        <v>7</v>
      </c>
      <c r="H4" s="74"/>
      <c r="J4" s="17"/>
      <c r="K4" s="6"/>
      <c r="L4" s="153"/>
      <c r="M4"/>
      <c r="N4"/>
      <c r="O4"/>
      <c r="P4"/>
      <c r="Q4"/>
    </row>
    <row r="5" spans="1:19" s="23" customFormat="1" ht="63.75" customHeight="1">
      <c r="A5" s="14"/>
      <c r="B5" s="1"/>
      <c r="C5" s="189"/>
      <c r="D5" s="18"/>
      <c r="E5" s="59"/>
      <c r="F5" s="66"/>
      <c r="G5" s="79" t="s">
        <v>5</v>
      </c>
      <c r="H5" s="71" t="s">
        <v>27</v>
      </c>
      <c r="I5" s="86" t="s">
        <v>38</v>
      </c>
      <c r="J5" s="5" t="s">
        <v>6</v>
      </c>
      <c r="K5" s="1"/>
      <c r="L5" s="155"/>
      <c r="M5"/>
      <c r="N5"/>
      <c r="O5"/>
      <c r="P5"/>
      <c r="Q5"/>
      <c r="R5" s="21"/>
      <c r="S5" s="21"/>
    </row>
    <row r="6" spans="1:13" s="23" customFormat="1" ht="15.75">
      <c r="A6" s="15"/>
      <c r="B6" s="9"/>
      <c r="C6" s="169" t="s">
        <v>89</v>
      </c>
      <c r="D6" s="19" t="s">
        <v>19</v>
      </c>
      <c r="E6" s="60" t="s">
        <v>33</v>
      </c>
      <c r="F6" s="69" t="s">
        <v>20</v>
      </c>
      <c r="G6" s="85" t="s">
        <v>24</v>
      </c>
      <c r="H6" s="72" t="s">
        <v>25</v>
      </c>
      <c r="I6" s="84" t="s">
        <v>26</v>
      </c>
      <c r="J6" s="11" t="s">
        <v>6</v>
      </c>
      <c r="K6" s="20"/>
      <c r="L6" s="156"/>
      <c r="M6" s="24"/>
    </row>
    <row r="7" spans="1:15" s="23" customFormat="1" ht="18">
      <c r="A7" s="96" t="s">
        <v>44</v>
      </c>
      <c r="B7" s="97"/>
      <c r="C7" s="190"/>
      <c r="D7" s="98"/>
      <c r="E7" s="99"/>
      <c r="F7" s="100"/>
      <c r="G7" s="101"/>
      <c r="H7" s="102"/>
      <c r="I7" s="103"/>
      <c r="J7" s="104"/>
      <c r="K7" s="97"/>
      <c r="L7" s="157"/>
      <c r="M7" s="39" t="s">
        <v>21</v>
      </c>
      <c r="N7" s="39" t="s">
        <v>21</v>
      </c>
      <c r="O7" s="39" t="s">
        <v>21</v>
      </c>
    </row>
    <row r="8" spans="1:15" s="23" customFormat="1" ht="18.75" customHeight="1">
      <c r="A8" s="16">
        <v>18.3</v>
      </c>
      <c r="B8">
        <v>2008</v>
      </c>
      <c r="C8" s="187" t="s">
        <v>3</v>
      </c>
      <c r="D8" s="17" t="s">
        <v>80</v>
      </c>
      <c r="E8" s="58">
        <v>110</v>
      </c>
      <c r="F8" s="65">
        <v>33</v>
      </c>
      <c r="G8" s="80">
        <f>H8-I8</f>
        <v>1.4</v>
      </c>
      <c r="H8" s="73">
        <v>3.4</v>
      </c>
      <c r="I8" s="83">
        <v>2</v>
      </c>
      <c r="J8" s="4"/>
      <c r="K8"/>
      <c r="L8" s="158" t="str">
        <f>IF(E8=74,H8,"-")</f>
        <v>-</v>
      </c>
      <c r="M8" s="38" t="s">
        <v>22</v>
      </c>
      <c r="N8" s="38" t="s">
        <v>22</v>
      </c>
      <c r="O8" s="38" t="s">
        <v>22</v>
      </c>
    </row>
    <row r="9" spans="1:15" s="23" customFormat="1" ht="15.75">
      <c r="A9" s="16">
        <v>16.2</v>
      </c>
      <c r="B9">
        <v>2008</v>
      </c>
      <c r="C9" s="187" t="s">
        <v>2</v>
      </c>
      <c r="D9" s="17" t="s">
        <v>1</v>
      </c>
      <c r="E9" s="58">
        <v>74</v>
      </c>
      <c r="F9" s="65">
        <v>24</v>
      </c>
      <c r="G9" s="81">
        <v>1.4</v>
      </c>
      <c r="H9" s="73">
        <v>3.2</v>
      </c>
      <c r="I9" s="83">
        <v>1.8</v>
      </c>
      <c r="J9" s="4"/>
      <c r="K9"/>
      <c r="L9" s="158">
        <f>IF(E9=74,H9,"-")</f>
        <v>3.2</v>
      </c>
      <c r="M9" s="29" t="s">
        <v>23</v>
      </c>
      <c r="N9" s="29" t="s">
        <v>23</v>
      </c>
      <c r="O9" s="29" t="s">
        <v>23</v>
      </c>
    </row>
    <row r="10" spans="1:13" s="23" customFormat="1" ht="15">
      <c r="A10" s="21"/>
      <c r="B10" s="22"/>
      <c r="C10" s="191"/>
      <c r="D10" s="21"/>
      <c r="E10" s="61"/>
      <c r="F10" s="67"/>
      <c r="G10" s="56"/>
      <c r="H10" s="75"/>
      <c r="I10" s="75"/>
      <c r="L10" s="160"/>
      <c r="M10" s="21"/>
    </row>
    <row r="11" spans="1:13" s="23" customFormat="1" ht="15.75">
      <c r="A11" s="51" t="s">
        <v>39</v>
      </c>
      <c r="C11" s="192"/>
      <c r="D11" s="26"/>
      <c r="E11" s="62"/>
      <c r="F11" s="67"/>
      <c r="G11" s="56"/>
      <c r="H11" s="75"/>
      <c r="I11" s="75"/>
      <c r="L11" s="160"/>
      <c r="M11" s="21"/>
    </row>
    <row r="12" spans="1:16" s="23" customFormat="1" ht="15.75">
      <c r="A12" s="25" t="s">
        <v>40</v>
      </c>
      <c r="C12" s="192"/>
      <c r="D12" s="26"/>
      <c r="E12" s="62"/>
      <c r="F12" s="67"/>
      <c r="G12" s="56"/>
      <c r="H12" s="75"/>
      <c r="I12" s="75"/>
      <c r="K12" s="150" t="s">
        <v>85</v>
      </c>
      <c r="L12" s="160"/>
      <c r="M12" s="21"/>
      <c r="P12" s="199" t="s">
        <v>107</v>
      </c>
    </row>
    <row r="13" spans="1:22" s="23" customFormat="1" ht="14.25">
      <c r="A13" s="21"/>
      <c r="C13" s="193"/>
      <c r="D13" s="21"/>
      <c r="E13" s="61"/>
      <c r="F13" s="67"/>
      <c r="G13" s="56"/>
      <c r="H13" s="75"/>
      <c r="I13" s="75"/>
      <c r="L13" s="149"/>
      <c r="P13" s="44"/>
      <c r="Q13" s="45" t="s">
        <v>10</v>
      </c>
      <c r="R13" s="46" t="s">
        <v>49</v>
      </c>
      <c r="S13" s="46" t="s">
        <v>48</v>
      </c>
      <c r="T13" s="46" t="s">
        <v>12</v>
      </c>
      <c r="U13" s="46" t="s">
        <v>16</v>
      </c>
      <c r="V13" s="35" t="s">
        <v>13</v>
      </c>
    </row>
    <row r="14" spans="1:22" s="23" customFormat="1" ht="16.5" thickBot="1">
      <c r="A14" s="148" t="s">
        <v>106</v>
      </c>
      <c r="B14" s="34"/>
      <c r="C14" s="191"/>
      <c r="D14" s="21"/>
      <c r="E14" s="61"/>
      <c r="F14" s="67"/>
      <c r="G14" s="56"/>
      <c r="H14" s="75"/>
      <c r="I14" s="75"/>
      <c r="K14" s="151" t="s">
        <v>86</v>
      </c>
      <c r="L14" s="152">
        <f>IF(C16="not","not",H+C16+L9)</f>
        <v>12.5</v>
      </c>
      <c r="M14" s="21" t="s">
        <v>7</v>
      </c>
      <c r="P14" s="37"/>
      <c r="Q14" s="47" t="s">
        <v>8</v>
      </c>
      <c r="R14" s="48" t="s">
        <v>9</v>
      </c>
      <c r="S14" s="48" t="s">
        <v>9</v>
      </c>
      <c r="T14" s="48" t="s">
        <v>11</v>
      </c>
      <c r="U14" s="49" t="s">
        <v>15</v>
      </c>
      <c r="V14" s="36" t="s">
        <v>14</v>
      </c>
    </row>
    <row r="15" spans="1:22" s="23" customFormat="1" ht="21" thickTop="1">
      <c r="A15" s="31"/>
      <c r="B15" s="30" t="s">
        <v>41</v>
      </c>
      <c r="C15" s="40">
        <f>K2-A-G8</f>
        <v>0.6000000000000001</v>
      </c>
      <c r="D15" s="28" t="s">
        <v>7</v>
      </c>
      <c r="E15" s="63"/>
      <c r="F15" s="67" t="s">
        <v>81</v>
      </c>
      <c r="G15" s="56">
        <v>0.2</v>
      </c>
      <c r="H15" s="75"/>
      <c r="I15" s="75"/>
      <c r="L15" s="160"/>
      <c r="M15" s="21"/>
      <c r="P15" s="126" t="s">
        <v>75</v>
      </c>
      <c r="Q15" s="127" t="s">
        <v>28</v>
      </c>
      <c r="R15" s="128">
        <v>5</v>
      </c>
      <c r="S15" s="128">
        <v>4.5</v>
      </c>
      <c r="T15" s="129">
        <v>5</v>
      </c>
      <c r="U15" s="129">
        <v>4.8</v>
      </c>
      <c r="V15" s="130"/>
    </row>
    <row r="16" spans="1:22" s="23" customFormat="1" ht="21" thickBot="1">
      <c r="A16" s="32"/>
      <c r="B16" s="27" t="s">
        <v>42</v>
      </c>
      <c r="C16" s="41">
        <f>IF(C3a=0,"not",C2T3-B-C3a+Sp10x+C2t)</f>
        <v>1.4999999999999996</v>
      </c>
      <c r="D16" s="28" t="s">
        <v>7</v>
      </c>
      <c r="E16" s="63"/>
      <c r="F16" s="67" t="s">
        <v>81</v>
      </c>
      <c r="G16" s="56">
        <v>0</v>
      </c>
      <c r="H16" s="75"/>
      <c r="I16" s="75"/>
      <c r="L16" s="160"/>
      <c r="M16" s="21"/>
      <c r="P16" s="131" t="s">
        <v>76</v>
      </c>
      <c r="Q16" s="132" t="s">
        <v>28</v>
      </c>
      <c r="R16" s="133">
        <v>5</v>
      </c>
      <c r="S16" s="147">
        <v>5.3</v>
      </c>
      <c r="T16" s="134">
        <v>5.2</v>
      </c>
      <c r="U16" s="134">
        <v>4.8</v>
      </c>
      <c r="V16" s="135"/>
    </row>
    <row r="17" spans="1:22" s="23" customFormat="1" ht="15.75" thickTop="1">
      <c r="A17" s="21"/>
      <c r="B17" s="22"/>
      <c r="C17" s="191"/>
      <c r="D17" s="21"/>
      <c r="E17" s="61"/>
      <c r="F17" s="67"/>
      <c r="G17" s="56"/>
      <c r="H17" s="75"/>
      <c r="I17" s="75"/>
      <c r="L17" s="160"/>
      <c r="M17" s="21"/>
      <c r="P17" s="144" t="s">
        <v>75</v>
      </c>
      <c r="Q17" s="136" t="s">
        <v>29</v>
      </c>
      <c r="R17" s="137">
        <v>4.5</v>
      </c>
      <c r="S17" s="137"/>
      <c r="T17" s="138">
        <v>5</v>
      </c>
      <c r="U17" s="138"/>
      <c r="V17" s="139"/>
    </row>
    <row r="18" spans="1:22" s="23" customFormat="1" ht="15.75">
      <c r="A18" s="21"/>
      <c r="B18" s="22"/>
      <c r="C18" s="191"/>
      <c r="D18" s="21"/>
      <c r="E18" s="61"/>
      <c r="F18" s="67"/>
      <c r="G18" s="56"/>
      <c r="H18" s="75"/>
      <c r="I18" s="75"/>
      <c r="L18" s="160"/>
      <c r="M18" s="21"/>
      <c r="P18" s="145" t="s">
        <v>76</v>
      </c>
      <c r="Q18" s="140" t="s">
        <v>29</v>
      </c>
      <c r="R18" s="141">
        <v>4.5</v>
      </c>
      <c r="S18" s="141"/>
      <c r="T18" s="142">
        <v>5</v>
      </c>
      <c r="U18" s="142"/>
      <c r="V18" s="143"/>
    </row>
    <row r="19" spans="1:19" s="55" customFormat="1" ht="30">
      <c r="A19" s="52" t="s">
        <v>32</v>
      </c>
      <c r="B19" s="53"/>
      <c r="C19" s="194"/>
      <c r="D19" s="54"/>
      <c r="E19" s="64"/>
      <c r="F19" s="68"/>
      <c r="G19" s="57"/>
      <c r="H19" s="76"/>
      <c r="I19" s="76"/>
      <c r="L19" s="161"/>
      <c r="M19" s="54"/>
      <c r="N19" s="54"/>
      <c r="O19" s="53"/>
      <c r="P19" s="53"/>
      <c r="Q19" s="54"/>
      <c r="R19" s="54"/>
      <c r="S19" s="54"/>
    </row>
    <row r="20" spans="1:19" s="23" customFormat="1" ht="63.75" customHeight="1">
      <c r="A20" s="95" t="s">
        <v>43</v>
      </c>
      <c r="B20" s="1"/>
      <c r="C20" s="189"/>
      <c r="D20" s="18"/>
      <c r="E20" s="59"/>
      <c r="F20" s="66"/>
      <c r="G20" s="79" t="s">
        <v>5</v>
      </c>
      <c r="H20" s="71" t="s">
        <v>27</v>
      </c>
      <c r="I20" s="86" t="s">
        <v>38</v>
      </c>
      <c r="J20" s="5" t="s">
        <v>6</v>
      </c>
      <c r="K20" s="1"/>
      <c r="L20" s="162" t="s">
        <v>83</v>
      </c>
      <c r="M20" s="21"/>
      <c r="N20" s="21"/>
      <c r="O20" s="22"/>
      <c r="P20" s="22"/>
      <c r="Q20" s="21"/>
      <c r="R20" s="21"/>
      <c r="S20" s="21"/>
    </row>
    <row r="21" spans="1:19" s="23" customFormat="1" ht="15.75">
      <c r="A21" s="15"/>
      <c r="B21" s="9"/>
      <c r="C21" s="169" t="s">
        <v>18</v>
      </c>
      <c r="D21" s="19" t="s">
        <v>19</v>
      </c>
      <c r="E21" s="60" t="s">
        <v>33</v>
      </c>
      <c r="F21" s="70" t="s">
        <v>20</v>
      </c>
      <c r="G21" s="85" t="s">
        <v>24</v>
      </c>
      <c r="H21" s="72" t="s">
        <v>25</v>
      </c>
      <c r="I21" s="84" t="s">
        <v>26</v>
      </c>
      <c r="J21" s="11" t="s">
        <v>6</v>
      </c>
      <c r="K21" s="20"/>
      <c r="L21" s="163"/>
      <c r="M21" s="21"/>
      <c r="N21" s="21"/>
      <c r="O21" s="22"/>
      <c r="P21" s="22"/>
      <c r="Q21" s="21"/>
      <c r="R21" s="21"/>
      <c r="S21" s="21"/>
    </row>
    <row r="22" spans="1:19" s="23" customFormat="1" ht="15.75">
      <c r="A22" s="16">
        <v>16.8</v>
      </c>
      <c r="B22">
        <v>2008</v>
      </c>
      <c r="C22" s="187" t="s">
        <v>0</v>
      </c>
      <c r="D22" s="17" t="s">
        <v>36</v>
      </c>
      <c r="E22" s="58">
        <v>110</v>
      </c>
      <c r="F22" s="65">
        <v>52</v>
      </c>
      <c r="G22" s="80">
        <f>H22-I22</f>
        <v>1.5</v>
      </c>
      <c r="H22" s="73">
        <v>4</v>
      </c>
      <c r="I22" s="83">
        <v>2.5</v>
      </c>
      <c r="J22" s="4">
        <v>0.2</v>
      </c>
      <c r="K22" t="s">
        <v>34</v>
      </c>
      <c r="L22" s="164"/>
      <c r="M22" s="21"/>
      <c r="N22" s="21"/>
      <c r="O22" s="22"/>
      <c r="P22" s="22"/>
      <c r="Q22" s="21"/>
      <c r="R22" s="21"/>
      <c r="S22" s="21"/>
    </row>
    <row r="23" spans="1:19" s="23" customFormat="1" ht="15.75">
      <c r="A23" s="16">
        <v>16.8</v>
      </c>
      <c r="B23">
        <v>2008</v>
      </c>
      <c r="C23" s="187" t="s">
        <v>0</v>
      </c>
      <c r="D23" s="17" t="s">
        <v>36</v>
      </c>
      <c r="E23" s="58">
        <v>110</v>
      </c>
      <c r="F23" s="65">
        <v>48</v>
      </c>
      <c r="G23" s="80">
        <f>H23-I23</f>
        <v>1.6</v>
      </c>
      <c r="H23" s="73">
        <v>3.9</v>
      </c>
      <c r="I23" s="83">
        <v>2.3</v>
      </c>
      <c r="J23" s="4">
        <v>0.2</v>
      </c>
      <c r="K23" t="s">
        <v>35</v>
      </c>
      <c r="L23" s="164"/>
      <c r="M23" s="21"/>
      <c r="N23" s="21"/>
      <c r="O23" s="22"/>
      <c r="P23" s="22"/>
      <c r="Q23" s="21"/>
      <c r="R23" s="21"/>
      <c r="S23" s="21"/>
    </row>
    <row r="24" spans="1:19" s="23" customFormat="1" ht="15.75">
      <c r="A24" s="16">
        <v>16.8</v>
      </c>
      <c r="B24">
        <v>2008</v>
      </c>
      <c r="C24" s="187" t="s">
        <v>0</v>
      </c>
      <c r="D24" s="17" t="s">
        <v>36</v>
      </c>
      <c r="E24" s="58"/>
      <c r="F24" s="65"/>
      <c r="G24" s="81"/>
      <c r="H24" s="73"/>
      <c r="I24" s="83"/>
      <c r="J24" s="4"/>
      <c r="K24"/>
      <c r="L24" s="164"/>
      <c r="M24" s="21"/>
      <c r="N24" s="21"/>
      <c r="O24" s="22"/>
      <c r="P24" s="22"/>
      <c r="Q24" s="21"/>
      <c r="R24" s="21"/>
      <c r="S24" s="21"/>
    </row>
    <row r="25" spans="1:19" s="23" customFormat="1" ht="15.75">
      <c r="A25" s="16">
        <v>16.8</v>
      </c>
      <c r="B25">
        <v>2008</v>
      </c>
      <c r="C25" s="187" t="s">
        <v>0</v>
      </c>
      <c r="D25" s="17" t="s">
        <v>36</v>
      </c>
      <c r="E25" s="58"/>
      <c r="F25" s="65"/>
      <c r="G25" s="81"/>
      <c r="H25" s="73"/>
      <c r="I25" s="83"/>
      <c r="J25" s="4"/>
      <c r="K25"/>
      <c r="L25" s="164"/>
      <c r="M25" s="21"/>
      <c r="N25" s="21"/>
      <c r="O25" s="22"/>
      <c r="P25" s="22"/>
      <c r="Q25" s="21"/>
      <c r="R25" s="21"/>
      <c r="S25" s="21"/>
    </row>
    <row r="26" spans="1:19" s="23" customFormat="1" ht="15.75">
      <c r="A26" s="16">
        <v>16.8</v>
      </c>
      <c r="B26">
        <v>2008</v>
      </c>
      <c r="C26" s="187" t="s">
        <v>0</v>
      </c>
      <c r="D26" s="17" t="s">
        <v>36</v>
      </c>
      <c r="E26" s="58">
        <v>110</v>
      </c>
      <c r="F26" s="65">
        <v>38</v>
      </c>
      <c r="G26" s="81">
        <v>0.9</v>
      </c>
      <c r="H26" s="73">
        <v>2.4</v>
      </c>
      <c r="I26" s="83">
        <v>1.5</v>
      </c>
      <c r="J26" s="4" t="s">
        <v>17</v>
      </c>
      <c r="K26"/>
      <c r="L26" s="164"/>
      <c r="M26" s="21"/>
      <c r="N26" s="21"/>
      <c r="O26" s="22"/>
      <c r="P26" s="22"/>
      <c r="Q26" s="21"/>
      <c r="R26" s="21"/>
      <c r="S26" s="21"/>
    </row>
    <row r="27" spans="1:19" s="23" customFormat="1" ht="15.75">
      <c r="A27" s="16">
        <v>16.8</v>
      </c>
      <c r="B27">
        <v>2008</v>
      </c>
      <c r="C27" s="187" t="s">
        <v>0</v>
      </c>
      <c r="D27" s="17" t="s">
        <v>36</v>
      </c>
      <c r="E27" s="58">
        <v>110</v>
      </c>
      <c r="F27" s="65">
        <v>36</v>
      </c>
      <c r="G27" s="81">
        <v>1</v>
      </c>
      <c r="H27" s="73">
        <v>3</v>
      </c>
      <c r="I27" s="83">
        <v>2</v>
      </c>
      <c r="J27" s="4"/>
      <c r="K27"/>
      <c r="L27" s="164"/>
      <c r="M27" s="21"/>
      <c r="N27" s="21"/>
      <c r="O27" s="22"/>
      <c r="P27" s="22"/>
      <c r="Q27" s="21"/>
      <c r="R27" s="21"/>
      <c r="S27" s="21"/>
    </row>
    <row r="28" spans="1:19" s="23" customFormat="1" ht="15.75">
      <c r="A28" s="16">
        <v>16.8</v>
      </c>
      <c r="B28">
        <v>2008</v>
      </c>
      <c r="C28" s="187" t="s">
        <v>0</v>
      </c>
      <c r="D28" s="17" t="s">
        <v>37</v>
      </c>
      <c r="E28" s="58">
        <v>74</v>
      </c>
      <c r="F28" s="65">
        <v>32</v>
      </c>
      <c r="G28" s="81"/>
      <c r="H28" s="73"/>
      <c r="I28" s="83"/>
      <c r="J28" s="4"/>
      <c r="K28"/>
      <c r="L28" s="164"/>
      <c r="M28" s="21"/>
      <c r="N28" s="21"/>
      <c r="O28" s="22"/>
      <c r="P28" s="22"/>
      <c r="Q28" s="21"/>
      <c r="R28" s="21"/>
      <c r="S28" s="21"/>
    </row>
    <row r="29" spans="1:19" s="23" customFormat="1" ht="15.75">
      <c r="A29" s="16">
        <v>16.8</v>
      </c>
      <c r="B29">
        <v>2008</v>
      </c>
      <c r="C29" s="187" t="s">
        <v>0</v>
      </c>
      <c r="D29" s="17" t="s">
        <v>37</v>
      </c>
      <c r="E29" s="58">
        <v>74</v>
      </c>
      <c r="F29" s="65">
        <v>30</v>
      </c>
      <c r="G29" s="81"/>
      <c r="H29" s="73"/>
      <c r="I29" s="83"/>
      <c r="J29" s="4"/>
      <c r="K29"/>
      <c r="L29" s="164"/>
      <c r="M29" s="21"/>
      <c r="N29" s="21"/>
      <c r="O29" s="22"/>
      <c r="P29" s="22"/>
      <c r="Q29" s="21"/>
      <c r="R29" s="21"/>
      <c r="S29" s="21"/>
    </row>
    <row r="30" spans="1:19" s="23" customFormat="1" ht="15.75">
      <c r="A30" s="15"/>
      <c r="B30" s="9"/>
      <c r="C30" s="169"/>
      <c r="D30" s="19"/>
      <c r="E30" s="60" t="s">
        <v>33</v>
      </c>
      <c r="F30" s="70" t="s">
        <v>20</v>
      </c>
      <c r="G30" s="85" t="s">
        <v>24</v>
      </c>
      <c r="H30" s="72" t="s">
        <v>25</v>
      </c>
      <c r="I30" s="84" t="s">
        <v>26</v>
      </c>
      <c r="J30" s="11"/>
      <c r="K30" s="20"/>
      <c r="L30" s="163"/>
      <c r="M30" s="21"/>
      <c r="N30" s="21"/>
      <c r="O30" s="22"/>
      <c r="P30" s="22"/>
      <c r="Q30" s="21"/>
      <c r="R30" s="21"/>
      <c r="S30" s="21"/>
    </row>
    <row r="31" spans="1:19" s="23" customFormat="1" ht="15.75">
      <c r="A31" s="16">
        <v>16.2</v>
      </c>
      <c r="B31">
        <v>2008</v>
      </c>
      <c r="C31" s="187" t="s">
        <v>2</v>
      </c>
      <c r="D31" s="17" t="s">
        <v>1</v>
      </c>
      <c r="E31" s="58">
        <v>110</v>
      </c>
      <c r="F31" s="65">
        <v>54</v>
      </c>
      <c r="G31" s="80">
        <f>H31-I31</f>
        <v>1.5999999999999999</v>
      </c>
      <c r="H31" s="73">
        <v>3.4</v>
      </c>
      <c r="I31" s="83">
        <v>1.8</v>
      </c>
      <c r="J31" s="4"/>
      <c r="K31"/>
      <c r="L31" s="164"/>
      <c r="M31" s="21"/>
      <c r="N31" s="21"/>
      <c r="O31" s="22"/>
      <c r="P31" s="22"/>
      <c r="Q31" s="21"/>
      <c r="R31" s="21"/>
      <c r="S31" s="21"/>
    </row>
    <row r="32" spans="1:19" s="23" customFormat="1" ht="15.75">
      <c r="A32" s="16">
        <v>16.2</v>
      </c>
      <c r="B32">
        <v>2008</v>
      </c>
      <c r="C32" s="187" t="s">
        <v>2</v>
      </c>
      <c r="D32" s="17" t="s">
        <v>1</v>
      </c>
      <c r="E32" s="58"/>
      <c r="F32" s="65"/>
      <c r="G32" s="81"/>
      <c r="H32" s="73"/>
      <c r="I32" s="83"/>
      <c r="J32" s="4"/>
      <c r="K32"/>
      <c r="L32" s="158" t="str">
        <f>IF(E32=74,H32,"n.a.")</f>
        <v>n.a.</v>
      </c>
      <c r="M32" s="21"/>
      <c r="N32" s="21"/>
      <c r="O32" s="22"/>
      <c r="P32" s="22"/>
      <c r="Q32" s="21"/>
      <c r="R32" s="21"/>
      <c r="S32" s="21"/>
    </row>
    <row r="33" spans="1:19" s="23" customFormat="1" ht="15.75">
      <c r="A33" s="16">
        <v>16.2</v>
      </c>
      <c r="B33">
        <v>2008</v>
      </c>
      <c r="C33" s="187" t="s">
        <v>2</v>
      </c>
      <c r="D33" s="17" t="s">
        <v>1</v>
      </c>
      <c r="E33" s="58"/>
      <c r="F33" s="65"/>
      <c r="G33" s="81"/>
      <c r="H33" s="73"/>
      <c r="I33" s="83"/>
      <c r="J33" s="4"/>
      <c r="K33"/>
      <c r="L33" s="158" t="str">
        <f>IF(E33=74,H33,"-")</f>
        <v>-</v>
      </c>
      <c r="M33" s="21"/>
      <c r="N33" s="21"/>
      <c r="O33" s="22"/>
      <c r="P33" s="22"/>
      <c r="Q33" s="21"/>
      <c r="R33" s="21"/>
      <c r="S33" s="21"/>
    </row>
    <row r="34" spans="1:19" s="23" customFormat="1" ht="15.75">
      <c r="A34" s="16">
        <v>16.2</v>
      </c>
      <c r="B34">
        <v>2008</v>
      </c>
      <c r="C34" s="187" t="s">
        <v>2</v>
      </c>
      <c r="D34" s="17" t="s">
        <v>1</v>
      </c>
      <c r="E34" s="58">
        <v>110</v>
      </c>
      <c r="F34" s="65">
        <v>40</v>
      </c>
      <c r="G34" s="81">
        <v>1.6</v>
      </c>
      <c r="H34" s="73">
        <v>3.4</v>
      </c>
      <c r="I34" s="83">
        <v>1.8</v>
      </c>
      <c r="J34" s="4"/>
      <c r="K34"/>
      <c r="L34" s="158" t="str">
        <f>IF(E34=74,H34,"-")</f>
        <v>-</v>
      </c>
      <c r="M34" s="21"/>
      <c r="N34" s="21"/>
      <c r="O34" s="22"/>
      <c r="P34" s="22"/>
      <c r="Q34" s="21"/>
      <c r="R34" s="21"/>
      <c r="S34" s="21"/>
    </row>
    <row r="35" spans="1:19" s="23" customFormat="1" ht="15.75">
      <c r="A35" s="16">
        <v>16.2</v>
      </c>
      <c r="B35">
        <v>2008</v>
      </c>
      <c r="C35" s="187" t="s">
        <v>2</v>
      </c>
      <c r="D35" s="17" t="s">
        <v>1</v>
      </c>
      <c r="E35" s="58">
        <v>110</v>
      </c>
      <c r="F35" s="65">
        <v>38</v>
      </c>
      <c r="G35" s="81">
        <v>1.8</v>
      </c>
      <c r="H35" s="73">
        <v>3.4</v>
      </c>
      <c r="I35" s="83">
        <v>1.7</v>
      </c>
      <c r="J35" s="4"/>
      <c r="K35"/>
      <c r="L35" s="158" t="str">
        <f>IF(E35=74,H35,"-")</f>
        <v>-</v>
      </c>
      <c r="M35" s="21"/>
      <c r="N35" s="21"/>
      <c r="O35" s="22"/>
      <c r="P35" s="22"/>
      <c r="Q35" s="21"/>
      <c r="R35" s="21"/>
      <c r="S35" s="21"/>
    </row>
    <row r="36" spans="1:19" s="23" customFormat="1" ht="15.75">
      <c r="A36" s="16">
        <v>16.2</v>
      </c>
      <c r="B36">
        <v>2008</v>
      </c>
      <c r="C36" s="187" t="s">
        <v>2</v>
      </c>
      <c r="D36" s="17" t="s">
        <v>1</v>
      </c>
      <c r="E36" s="58"/>
      <c r="F36" s="65"/>
      <c r="G36" s="81"/>
      <c r="H36" s="73"/>
      <c r="I36" s="83"/>
      <c r="J36" s="4"/>
      <c r="K36"/>
      <c r="L36" s="158" t="str">
        <f>IF(E36=74,H36,"-")</f>
        <v>-</v>
      </c>
      <c r="M36" s="21"/>
      <c r="N36" s="21"/>
      <c r="O36" s="22"/>
      <c r="P36" s="22"/>
      <c r="Q36" s="21"/>
      <c r="R36" s="21"/>
      <c r="S36" s="21"/>
    </row>
    <row r="37" spans="1:19" s="23" customFormat="1" ht="15.75">
      <c r="A37" s="16">
        <v>16.2</v>
      </c>
      <c r="B37">
        <v>2008</v>
      </c>
      <c r="C37" s="187" t="s">
        <v>2</v>
      </c>
      <c r="D37" s="17" t="s">
        <v>1</v>
      </c>
      <c r="E37" s="58">
        <v>74</v>
      </c>
      <c r="F37" s="65">
        <v>24</v>
      </c>
      <c r="G37" s="81">
        <v>1.4</v>
      </c>
      <c r="H37" s="73">
        <v>3.2</v>
      </c>
      <c r="I37" s="83">
        <v>1.8</v>
      </c>
      <c r="J37" s="4"/>
      <c r="K37"/>
      <c r="L37" s="158">
        <f>IF(E37=74,H37,"-")</f>
        <v>3.2</v>
      </c>
      <c r="M37" s="21"/>
      <c r="N37" s="21"/>
      <c r="O37" s="22"/>
      <c r="P37" s="22"/>
      <c r="Q37" s="21"/>
      <c r="R37" s="21"/>
      <c r="S37" s="21"/>
    </row>
    <row r="38" spans="1:12" ht="15.75">
      <c r="A38" s="15"/>
      <c r="B38" s="9"/>
      <c r="C38" s="169"/>
      <c r="D38" s="19"/>
      <c r="E38" s="60" t="s">
        <v>33</v>
      </c>
      <c r="F38" s="70" t="s">
        <v>20</v>
      </c>
      <c r="G38" s="85" t="s">
        <v>24</v>
      </c>
      <c r="H38" s="72" t="s">
        <v>25</v>
      </c>
      <c r="I38" s="84" t="s">
        <v>26</v>
      </c>
      <c r="J38" s="11"/>
      <c r="K38" s="20"/>
      <c r="L38" s="163"/>
    </row>
    <row r="39" spans="1:12" ht="15.75">
      <c r="A39" s="16">
        <v>18.3</v>
      </c>
      <c r="B39">
        <v>2008</v>
      </c>
      <c r="C39" s="187" t="s">
        <v>3</v>
      </c>
      <c r="D39" s="17" t="s">
        <v>77</v>
      </c>
      <c r="E39" s="58">
        <v>110</v>
      </c>
      <c r="F39" s="65">
        <v>52</v>
      </c>
      <c r="G39" s="80">
        <f>H39-I39</f>
        <v>1.0999999999999996</v>
      </c>
      <c r="H39" s="73">
        <v>4.1</v>
      </c>
      <c r="I39" s="83">
        <v>3</v>
      </c>
      <c r="L39" s="158" t="str">
        <f aca="true" t="shared" si="0" ref="L39:L45">IF(E39=74,H39,"-")</f>
        <v>-</v>
      </c>
    </row>
    <row r="40" spans="1:12" ht="15.75">
      <c r="A40" s="16">
        <v>18.3</v>
      </c>
      <c r="B40">
        <v>2008</v>
      </c>
      <c r="C40" s="187" t="s">
        <v>3</v>
      </c>
      <c r="D40" s="17" t="s">
        <v>77</v>
      </c>
      <c r="E40" s="58">
        <v>110</v>
      </c>
      <c r="F40" s="65">
        <v>50</v>
      </c>
      <c r="G40" s="80">
        <f>H40-I40</f>
        <v>1</v>
      </c>
      <c r="H40" s="73">
        <v>4</v>
      </c>
      <c r="I40" s="83">
        <v>3</v>
      </c>
      <c r="L40" s="158" t="str">
        <f t="shared" si="0"/>
        <v>-</v>
      </c>
    </row>
    <row r="41" spans="1:12" ht="15.75">
      <c r="A41" s="16">
        <v>18.3</v>
      </c>
      <c r="B41">
        <v>2008</v>
      </c>
      <c r="C41" s="187" t="s">
        <v>3</v>
      </c>
      <c r="D41" s="17" t="s">
        <v>77</v>
      </c>
      <c r="E41" s="58">
        <v>110</v>
      </c>
      <c r="F41" s="65">
        <v>44</v>
      </c>
      <c r="G41" s="80">
        <f>H41-I41</f>
        <v>1.2999999999999998</v>
      </c>
      <c r="H41" s="73">
        <v>4.1</v>
      </c>
      <c r="I41" s="83">
        <v>2.8</v>
      </c>
      <c r="L41" s="158" t="str">
        <f t="shared" si="0"/>
        <v>-</v>
      </c>
    </row>
    <row r="42" spans="1:12" ht="15.75">
      <c r="A42" s="16">
        <v>18.3</v>
      </c>
      <c r="B42">
        <v>2008</v>
      </c>
      <c r="C42" s="187" t="s">
        <v>3</v>
      </c>
      <c r="D42" s="17" t="s">
        <v>78</v>
      </c>
      <c r="E42" s="58">
        <v>110</v>
      </c>
      <c r="F42" s="65">
        <v>42</v>
      </c>
      <c r="G42" s="80">
        <f>H42-I42</f>
        <v>1.5</v>
      </c>
      <c r="H42" s="73">
        <v>4</v>
      </c>
      <c r="I42" s="83">
        <v>2.5</v>
      </c>
      <c r="L42" s="158" t="str">
        <f t="shared" si="0"/>
        <v>-</v>
      </c>
    </row>
    <row r="43" spans="1:12" ht="15.75">
      <c r="A43" s="16">
        <v>18.3</v>
      </c>
      <c r="B43">
        <v>2008</v>
      </c>
      <c r="C43" s="187" t="s">
        <v>3</v>
      </c>
      <c r="D43" s="17" t="s">
        <v>78</v>
      </c>
      <c r="E43" s="58">
        <v>110</v>
      </c>
      <c r="F43" s="65">
        <v>38</v>
      </c>
      <c r="G43" s="80">
        <f>H43-I43</f>
        <v>1.7000000000000002</v>
      </c>
      <c r="H43" s="73">
        <v>4</v>
      </c>
      <c r="I43" s="83">
        <v>2.3</v>
      </c>
      <c r="L43" s="158" t="str">
        <f t="shared" si="0"/>
        <v>-</v>
      </c>
    </row>
    <row r="44" spans="1:12" ht="15.75">
      <c r="A44" s="16">
        <v>18.3</v>
      </c>
      <c r="B44">
        <v>2008</v>
      </c>
      <c r="C44" s="187" t="s">
        <v>3</v>
      </c>
      <c r="D44" s="17" t="s">
        <v>4</v>
      </c>
      <c r="L44" s="158" t="str">
        <f t="shared" si="0"/>
        <v>-</v>
      </c>
    </row>
    <row r="45" spans="1:12" ht="15.75">
      <c r="A45" s="16">
        <v>18.3</v>
      </c>
      <c r="B45">
        <v>2008</v>
      </c>
      <c r="C45" s="187" t="s">
        <v>3</v>
      </c>
      <c r="D45" s="17" t="s">
        <v>80</v>
      </c>
      <c r="E45" s="58">
        <v>110</v>
      </c>
      <c r="F45" s="65">
        <v>33</v>
      </c>
      <c r="G45" s="80">
        <f>H45-I45</f>
        <v>1.4</v>
      </c>
      <c r="H45" s="73">
        <v>3.4</v>
      </c>
      <c r="I45" s="83">
        <v>2</v>
      </c>
      <c r="L45" s="158" t="str">
        <f t="shared" si="0"/>
        <v>-</v>
      </c>
    </row>
    <row r="46" spans="1:12" ht="15.75">
      <c r="A46" s="16">
        <v>18.3</v>
      </c>
      <c r="B46">
        <v>2008</v>
      </c>
      <c r="C46" s="187" t="s">
        <v>3</v>
      </c>
      <c r="D46" s="17" t="s">
        <v>79</v>
      </c>
      <c r="E46" s="58">
        <v>74</v>
      </c>
      <c r="F46" s="65">
        <v>32</v>
      </c>
      <c r="G46" s="80">
        <f>H46-I46</f>
        <v>1.1</v>
      </c>
      <c r="H46" s="73">
        <v>3.4</v>
      </c>
      <c r="I46" s="83">
        <v>2.3</v>
      </c>
      <c r="L46" s="159">
        <v>2.9</v>
      </c>
    </row>
    <row r="47" spans="1:12" ht="15.75">
      <c r="A47" s="16">
        <v>18.3</v>
      </c>
      <c r="B47">
        <v>2008</v>
      </c>
      <c r="C47" s="187" t="s">
        <v>3</v>
      </c>
      <c r="D47" s="17" t="s">
        <v>79</v>
      </c>
      <c r="E47" s="58">
        <v>74</v>
      </c>
      <c r="F47" s="65">
        <v>24</v>
      </c>
      <c r="G47" s="80">
        <f>H47-I47</f>
        <v>1.4</v>
      </c>
      <c r="H47" s="73">
        <v>3.4</v>
      </c>
      <c r="I47" s="83">
        <v>2</v>
      </c>
      <c r="L47" s="159">
        <v>2.9</v>
      </c>
    </row>
    <row r="48" spans="1:12" ht="15.75">
      <c r="A48" s="15"/>
      <c r="B48" s="9"/>
      <c r="C48" s="169"/>
      <c r="D48" s="19"/>
      <c r="E48" s="60" t="s">
        <v>33</v>
      </c>
      <c r="F48" s="70" t="s">
        <v>20</v>
      </c>
      <c r="G48" s="85" t="s">
        <v>24</v>
      </c>
      <c r="H48" s="72" t="s">
        <v>25</v>
      </c>
      <c r="I48" s="84" t="s">
        <v>26</v>
      </c>
      <c r="J48" s="11"/>
      <c r="K48" s="20"/>
      <c r="L48" s="163" t="str">
        <f aca="true" t="shared" si="1" ref="L48:L73">IF(E48=74,H48,"-")</f>
        <v>-</v>
      </c>
    </row>
    <row r="49" spans="2:12" ht="15.75">
      <c r="B49">
        <v>2006</v>
      </c>
      <c r="C49" s="187" t="s">
        <v>30</v>
      </c>
      <c r="D49" s="17" t="s">
        <v>31</v>
      </c>
      <c r="E49" s="58">
        <v>110</v>
      </c>
      <c r="F49" s="65">
        <v>50</v>
      </c>
      <c r="G49" s="80">
        <f>H49-I49</f>
        <v>1.5999999999999999</v>
      </c>
      <c r="H49" s="73">
        <v>3.4</v>
      </c>
      <c r="I49" s="83">
        <v>1.8</v>
      </c>
      <c r="L49" s="164" t="str">
        <f t="shared" si="1"/>
        <v>-</v>
      </c>
    </row>
    <row r="50" spans="1:12" ht="15.75">
      <c r="A50" s="43">
        <v>17</v>
      </c>
      <c r="B50">
        <v>2006</v>
      </c>
      <c r="C50" s="187" t="s">
        <v>30</v>
      </c>
      <c r="D50" s="17" t="s">
        <v>31</v>
      </c>
      <c r="E50" s="58">
        <v>110</v>
      </c>
      <c r="F50" s="65">
        <v>48</v>
      </c>
      <c r="G50" s="80">
        <f>H50-I50</f>
        <v>1.5999999999999999</v>
      </c>
      <c r="H50" s="73">
        <v>3.4</v>
      </c>
      <c r="I50" s="83">
        <v>1.8</v>
      </c>
      <c r="L50" s="164" t="str">
        <f t="shared" si="1"/>
        <v>-</v>
      </c>
    </row>
    <row r="51" spans="1:12" ht="15.75">
      <c r="A51" s="43">
        <v>16</v>
      </c>
      <c r="B51">
        <v>2006</v>
      </c>
      <c r="C51" s="187" t="s">
        <v>30</v>
      </c>
      <c r="D51" s="17" t="s">
        <v>31</v>
      </c>
      <c r="E51" s="58">
        <v>110</v>
      </c>
      <c r="F51" s="65">
        <v>36</v>
      </c>
      <c r="G51" s="80">
        <f>H51-I51</f>
        <v>1.1999999999999997</v>
      </c>
      <c r="H51" s="73">
        <v>2.8</v>
      </c>
      <c r="I51" s="83">
        <v>1.6</v>
      </c>
      <c r="L51" s="164" t="str">
        <f t="shared" si="1"/>
        <v>-</v>
      </c>
    </row>
    <row r="52" spans="1:12" ht="15.75">
      <c r="A52" s="43">
        <v>18</v>
      </c>
      <c r="B52">
        <v>2006</v>
      </c>
      <c r="C52" s="187" t="s">
        <v>30</v>
      </c>
      <c r="D52" s="17" t="s">
        <v>31</v>
      </c>
      <c r="E52" s="58">
        <v>110</v>
      </c>
      <c r="F52" s="65">
        <v>34</v>
      </c>
      <c r="G52" s="80">
        <f>H52-I52</f>
        <v>1.2000000000000002</v>
      </c>
      <c r="H52" s="73">
        <v>2.7</v>
      </c>
      <c r="I52" s="83">
        <v>1.5</v>
      </c>
      <c r="L52" s="164" t="str">
        <f t="shared" si="1"/>
        <v>-</v>
      </c>
    </row>
    <row r="53" spans="2:12" ht="15.75">
      <c r="B53">
        <v>2006</v>
      </c>
      <c r="C53" s="187" t="s">
        <v>30</v>
      </c>
      <c r="D53" s="17" t="s">
        <v>31</v>
      </c>
      <c r="E53" s="58">
        <v>74</v>
      </c>
      <c r="F53" s="65">
        <v>28</v>
      </c>
      <c r="G53" s="80">
        <f>H53-I53</f>
        <v>1.0000000000000002</v>
      </c>
      <c r="H53" s="73">
        <v>2.7</v>
      </c>
      <c r="I53" s="83">
        <v>1.7</v>
      </c>
      <c r="L53" s="164">
        <f t="shared" si="1"/>
        <v>2.7</v>
      </c>
    </row>
    <row r="54" ht="15.75">
      <c r="L54" s="164" t="str">
        <f t="shared" si="1"/>
        <v>-</v>
      </c>
    </row>
    <row r="55" ht="15.75">
      <c r="L55" s="164" t="str">
        <f t="shared" si="1"/>
        <v>-</v>
      </c>
    </row>
    <row r="56" ht="15.75">
      <c r="L56" s="164" t="str">
        <f t="shared" si="1"/>
        <v>-</v>
      </c>
    </row>
    <row r="57" ht="15.75">
      <c r="L57" s="164" t="str">
        <f t="shared" si="1"/>
        <v>-</v>
      </c>
    </row>
    <row r="58" ht="15.75">
      <c r="L58" s="164" t="str">
        <f t="shared" si="1"/>
        <v>-</v>
      </c>
    </row>
    <row r="59" ht="15.75">
      <c r="L59" s="164" t="str">
        <f t="shared" si="1"/>
        <v>-</v>
      </c>
    </row>
    <row r="60" ht="15.75">
      <c r="L60" s="164" t="str">
        <f t="shared" si="1"/>
        <v>-</v>
      </c>
    </row>
    <row r="61" ht="15.75">
      <c r="L61" s="164" t="str">
        <f t="shared" si="1"/>
        <v>-</v>
      </c>
    </row>
    <row r="62" ht="15.75">
      <c r="L62" s="164" t="str">
        <f t="shared" si="1"/>
        <v>-</v>
      </c>
    </row>
    <row r="63" ht="15.75">
      <c r="L63" s="164" t="str">
        <f t="shared" si="1"/>
        <v>-</v>
      </c>
    </row>
    <row r="64" ht="15.75">
      <c r="L64" s="164" t="str">
        <f t="shared" si="1"/>
        <v>-</v>
      </c>
    </row>
    <row r="65" ht="15.75">
      <c r="L65" s="164" t="str">
        <f t="shared" si="1"/>
        <v>-</v>
      </c>
    </row>
    <row r="66" ht="15.75">
      <c r="L66" s="164" t="str">
        <f t="shared" si="1"/>
        <v>-</v>
      </c>
    </row>
    <row r="67" ht="15.75">
      <c r="L67" s="164" t="str">
        <f t="shared" si="1"/>
        <v>-</v>
      </c>
    </row>
    <row r="68" ht="15.75">
      <c r="L68" s="164" t="str">
        <f t="shared" si="1"/>
        <v>-</v>
      </c>
    </row>
    <row r="69" ht="15.75">
      <c r="L69" s="164" t="str">
        <f t="shared" si="1"/>
        <v>-</v>
      </c>
    </row>
    <row r="70" ht="15.75">
      <c r="L70" s="164" t="str">
        <f t="shared" si="1"/>
        <v>-</v>
      </c>
    </row>
    <row r="71" ht="15.75">
      <c r="L71" s="164" t="str">
        <f t="shared" si="1"/>
        <v>-</v>
      </c>
    </row>
    <row r="72" ht="15.75">
      <c r="L72" s="164" t="str">
        <f t="shared" si="1"/>
        <v>-</v>
      </c>
    </row>
    <row r="73" ht="15.75">
      <c r="L73" s="164" t="str">
        <f t="shared" si="1"/>
        <v>-</v>
      </c>
    </row>
    <row r="74" ht="15.75">
      <c r="L74" s="164"/>
    </row>
    <row r="75" ht="15.75">
      <c r="L75" s="164"/>
    </row>
    <row r="76" ht="15.75">
      <c r="L76" s="164"/>
    </row>
    <row r="77" ht="15.75">
      <c r="L77" s="164"/>
    </row>
    <row r="78" ht="15.75">
      <c r="L78" s="164"/>
    </row>
    <row r="79" ht="15.75">
      <c r="L79" s="164"/>
    </row>
    <row r="80" ht="15.75">
      <c r="L80" s="164"/>
    </row>
    <row r="81" ht="15.75">
      <c r="L81" s="164"/>
    </row>
    <row r="82" ht="15.75">
      <c r="L82" s="164"/>
    </row>
    <row r="83" ht="15.75">
      <c r="L83" s="164"/>
    </row>
    <row r="84" ht="15.75">
      <c r="L84" s="164"/>
    </row>
    <row r="85" ht="15.75">
      <c r="L85" s="164"/>
    </row>
    <row r="86" ht="15.75">
      <c r="L86" s="164"/>
    </row>
    <row r="87" ht="15.75">
      <c r="L87" s="164"/>
    </row>
    <row r="88" ht="15.75">
      <c r="L88" s="164"/>
    </row>
    <row r="89" ht="15.75">
      <c r="L89" s="164"/>
    </row>
    <row r="90" ht="15.75">
      <c r="L90" s="164"/>
    </row>
    <row r="91" ht="15.75">
      <c r="L91" s="164"/>
    </row>
    <row r="92" ht="15.75">
      <c r="L92" s="164"/>
    </row>
    <row r="93" ht="15.75">
      <c r="L93" s="164"/>
    </row>
    <row r="94" ht="15.75">
      <c r="L94" s="164"/>
    </row>
    <row r="95" ht="15.75">
      <c r="L95" s="164"/>
    </row>
    <row r="96" ht="15.75">
      <c r="L96" s="164"/>
    </row>
    <row r="97" ht="15.75">
      <c r="L97" s="164"/>
    </row>
    <row r="98" ht="15.75">
      <c r="L98" s="164"/>
    </row>
    <row r="99" ht="15.75">
      <c r="L99" s="164"/>
    </row>
    <row r="100" ht="15.75">
      <c r="L100" s="164"/>
    </row>
    <row r="101" ht="15.75">
      <c r="L101" s="164"/>
    </row>
    <row r="102" ht="15.75">
      <c r="L102" s="164"/>
    </row>
    <row r="103" ht="15.75">
      <c r="L103" s="164"/>
    </row>
    <row r="104" ht="15.75">
      <c r="L104" s="164"/>
    </row>
    <row r="105" ht="15.75">
      <c r="L105" s="164"/>
    </row>
    <row r="106" ht="15.75">
      <c r="L106" s="164"/>
    </row>
    <row r="107" ht="15.75">
      <c r="L107" s="164"/>
    </row>
    <row r="108" ht="15.75">
      <c r="L108" s="164"/>
    </row>
    <row r="109" ht="15.75">
      <c r="L109" s="164"/>
    </row>
    <row r="110" ht="15.75">
      <c r="L110" s="164"/>
    </row>
    <row r="111" ht="15.75">
      <c r="L111" s="164"/>
    </row>
    <row r="112" ht="15.75">
      <c r="L112" s="164"/>
    </row>
    <row r="113" ht="15.75">
      <c r="L113" s="164"/>
    </row>
    <row r="114" ht="15.75">
      <c r="L114" s="164"/>
    </row>
    <row r="115" ht="15.75">
      <c r="L115" s="164"/>
    </row>
    <row r="116" ht="15.75">
      <c r="L116" s="164"/>
    </row>
    <row r="117" ht="15.75">
      <c r="L117" s="164"/>
    </row>
    <row r="118" ht="15.75">
      <c r="L118" s="164"/>
    </row>
    <row r="119" ht="15.75">
      <c r="L119" s="164"/>
    </row>
    <row r="120" ht="15.75">
      <c r="L120" s="164"/>
    </row>
    <row r="121" ht="15.75">
      <c r="L121" s="164"/>
    </row>
    <row r="122" ht="15.75">
      <c r="L122" s="164"/>
    </row>
    <row r="123" ht="15.75">
      <c r="L123" s="164"/>
    </row>
    <row r="124" ht="15.75">
      <c r="L124" s="164"/>
    </row>
    <row r="125" ht="15.75">
      <c r="L125" s="164"/>
    </row>
    <row r="126" ht="15.75">
      <c r="L126" s="164"/>
    </row>
    <row r="127" ht="15.75">
      <c r="L127" s="164"/>
    </row>
    <row r="128" ht="15.75">
      <c r="L128" s="164"/>
    </row>
    <row r="129" ht="15.75">
      <c r="L129" s="164"/>
    </row>
    <row r="130" ht="15.75">
      <c r="L130" s="164"/>
    </row>
    <row r="131" ht="15.75">
      <c r="L131" s="164"/>
    </row>
    <row r="132" ht="15.75">
      <c r="L132" s="164"/>
    </row>
    <row r="133" ht="15.75">
      <c r="L133" s="164"/>
    </row>
    <row r="134" ht="15.75">
      <c r="L134" s="164"/>
    </row>
    <row r="135" ht="15.75">
      <c r="L135" s="164"/>
    </row>
    <row r="136" ht="15.75">
      <c r="L136" s="164"/>
    </row>
    <row r="137" ht="15.75">
      <c r="L137" s="164"/>
    </row>
    <row r="138" ht="15.75">
      <c r="L138" s="164"/>
    </row>
    <row r="139" ht="15.75">
      <c r="L139" s="164"/>
    </row>
    <row r="140" ht="15.75">
      <c r="L140" s="164"/>
    </row>
    <row r="141" ht="15.75">
      <c r="L141" s="164"/>
    </row>
    <row r="142" ht="15.75">
      <c r="L142" s="164"/>
    </row>
    <row r="143" ht="15.75">
      <c r="L143" s="164"/>
    </row>
    <row r="144" ht="15.75">
      <c r="L144" s="164"/>
    </row>
    <row r="145" ht="15.75">
      <c r="L145" s="164"/>
    </row>
    <row r="146" ht="15.75">
      <c r="L146" s="164"/>
    </row>
    <row r="147" ht="15.75">
      <c r="L147" s="164"/>
    </row>
    <row r="148" ht="15.75">
      <c r="L148" s="164"/>
    </row>
    <row r="149" ht="15.75">
      <c r="L149" s="164"/>
    </row>
    <row r="150" ht="15.75">
      <c r="L150" s="164"/>
    </row>
    <row r="151" ht="15.75">
      <c r="L151" s="164"/>
    </row>
    <row r="152" ht="15.75">
      <c r="L152" s="164"/>
    </row>
    <row r="153" ht="15.75">
      <c r="L153" s="164"/>
    </row>
    <row r="154" ht="15.75">
      <c r="L154" s="164"/>
    </row>
    <row r="155" ht="15.75">
      <c r="L155" s="164"/>
    </row>
    <row r="156" ht="15.75">
      <c r="L156" s="164"/>
    </row>
    <row r="157" ht="15.75">
      <c r="L157" s="164"/>
    </row>
    <row r="158" ht="15.75">
      <c r="L158" s="164"/>
    </row>
    <row r="159" ht="15.75">
      <c r="L159" s="164"/>
    </row>
    <row r="160" ht="15.75">
      <c r="L160" s="164"/>
    </row>
    <row r="161" ht="15.75">
      <c r="L161" s="164"/>
    </row>
    <row r="162" ht="15.75">
      <c r="L162" s="164"/>
    </row>
    <row r="163" ht="15.75">
      <c r="L163" s="164"/>
    </row>
    <row r="164" ht="15.75">
      <c r="L164" s="164"/>
    </row>
    <row r="165" ht="15.75">
      <c r="L165" s="164"/>
    </row>
    <row r="166" ht="15.75">
      <c r="L166" s="164"/>
    </row>
    <row r="167" ht="15.75">
      <c r="L167" s="164"/>
    </row>
    <row r="168" ht="15.75">
      <c r="L168" s="164"/>
    </row>
    <row r="169" ht="15.75">
      <c r="L169" s="164"/>
    </row>
    <row r="170" ht="15.75">
      <c r="L170" s="164"/>
    </row>
    <row r="171" ht="15.75">
      <c r="L171" s="164"/>
    </row>
    <row r="172" ht="15.75">
      <c r="L172" s="164"/>
    </row>
    <row r="173" ht="15.75">
      <c r="L173" s="164"/>
    </row>
    <row r="174" ht="15.75">
      <c r="L174" s="164"/>
    </row>
    <row r="175" ht="15.75">
      <c r="L175" s="164"/>
    </row>
    <row r="176" ht="15.75">
      <c r="L176" s="164"/>
    </row>
    <row r="177" ht="15.75">
      <c r="L177" s="164"/>
    </row>
    <row r="178" ht="15.75">
      <c r="L178" s="164"/>
    </row>
    <row r="179" ht="15.75">
      <c r="L179" s="164"/>
    </row>
    <row r="180" ht="15.75">
      <c r="L180" s="164"/>
    </row>
    <row r="181" ht="15.75">
      <c r="L181" s="164"/>
    </row>
    <row r="182" ht="15.75">
      <c r="L182" s="164"/>
    </row>
    <row r="183" ht="15.75">
      <c r="L183" s="164"/>
    </row>
    <row r="184" ht="15.75">
      <c r="L184" s="164"/>
    </row>
    <row r="185" ht="15.75">
      <c r="L185" s="164"/>
    </row>
    <row r="186" ht="15.75">
      <c r="L186" s="164"/>
    </row>
    <row r="187" ht="15.75">
      <c r="L187" s="164"/>
    </row>
    <row r="188" ht="15.75">
      <c r="L188" s="164"/>
    </row>
    <row r="189" ht="15.75">
      <c r="L189" s="164"/>
    </row>
    <row r="190" ht="15.75">
      <c r="L190" s="164"/>
    </row>
    <row r="191" ht="15.75">
      <c r="L191" s="164"/>
    </row>
    <row r="192" ht="15.75">
      <c r="L192" s="164"/>
    </row>
    <row r="193" ht="15.75">
      <c r="L193" s="164"/>
    </row>
    <row r="194" ht="15.75">
      <c r="L194" s="164"/>
    </row>
    <row r="195" ht="15.75">
      <c r="L195" s="164"/>
    </row>
    <row r="196" ht="15.75">
      <c r="L196" s="164"/>
    </row>
    <row r="197" ht="15.75">
      <c r="L197" s="164"/>
    </row>
    <row r="198" ht="15.75">
      <c r="L198" s="164"/>
    </row>
    <row r="199" ht="15.75">
      <c r="L199" s="164"/>
    </row>
    <row r="200" ht="15.75">
      <c r="L200" s="164"/>
    </row>
    <row r="201" ht="15.75">
      <c r="L201" s="164"/>
    </row>
    <row r="202" ht="15.75">
      <c r="L202" s="164"/>
    </row>
    <row r="203" ht="15.75">
      <c r="L203" s="164"/>
    </row>
    <row r="204" ht="15.75">
      <c r="L204" s="164"/>
    </row>
    <row r="205" ht="15.75">
      <c r="L205" s="164"/>
    </row>
    <row r="206" ht="15.75">
      <c r="L206" s="164"/>
    </row>
    <row r="207" ht="15.75">
      <c r="L207" s="164"/>
    </row>
    <row r="208" ht="15.75">
      <c r="L208" s="164"/>
    </row>
    <row r="209" ht="15.75">
      <c r="L209" s="164"/>
    </row>
    <row r="210" ht="15.75">
      <c r="L210" s="164"/>
    </row>
    <row r="211" ht="15.75">
      <c r="L211" s="164"/>
    </row>
    <row r="212" ht="15.75">
      <c r="L212" s="164"/>
    </row>
    <row r="213" ht="15.75">
      <c r="L213" s="164"/>
    </row>
    <row r="214" ht="15.75">
      <c r="L214" s="164"/>
    </row>
    <row r="215" ht="15.75">
      <c r="L215" s="164"/>
    </row>
    <row r="216" ht="15.75">
      <c r="L216" s="164"/>
    </row>
    <row r="217" ht="15.75">
      <c r="L217" s="164"/>
    </row>
    <row r="218" ht="15.75">
      <c r="L218" s="164"/>
    </row>
    <row r="219" ht="15.75">
      <c r="L219" s="164"/>
    </row>
    <row r="220" ht="15.75">
      <c r="L220" s="164"/>
    </row>
    <row r="221" ht="15.75">
      <c r="L221" s="164"/>
    </row>
    <row r="222" ht="15.75">
      <c r="L222" s="164"/>
    </row>
    <row r="223" ht="15.75">
      <c r="L223" s="164"/>
    </row>
    <row r="224" ht="15.75">
      <c r="L224" s="164"/>
    </row>
    <row r="225" ht="15.75">
      <c r="L225" s="164"/>
    </row>
    <row r="226" ht="15.75">
      <c r="L226" s="164"/>
    </row>
    <row r="227" ht="15.75">
      <c r="L227" s="164"/>
    </row>
    <row r="228" ht="15.75">
      <c r="L228" s="164"/>
    </row>
    <row r="229" ht="15.75">
      <c r="L229" s="164"/>
    </row>
    <row r="230" ht="15.75">
      <c r="L230" s="164"/>
    </row>
    <row r="231" ht="15.75">
      <c r="L231" s="164"/>
    </row>
    <row r="232" ht="15.75">
      <c r="L232" s="164"/>
    </row>
    <row r="233" ht="15.75">
      <c r="L233" s="164"/>
    </row>
    <row r="234" ht="15.75">
      <c r="L234" s="164"/>
    </row>
    <row r="235" ht="15.75">
      <c r="L235" s="164"/>
    </row>
    <row r="236" ht="15.75">
      <c r="L236" s="164"/>
    </row>
    <row r="237" ht="15.75">
      <c r="L237" s="164"/>
    </row>
    <row r="238" ht="15.75">
      <c r="L238" s="164"/>
    </row>
    <row r="239" ht="15.75">
      <c r="L239" s="164"/>
    </row>
    <row r="240" ht="15.75">
      <c r="L240" s="164"/>
    </row>
    <row r="241" ht="15.75">
      <c r="L241" s="164"/>
    </row>
    <row r="242" ht="15.75">
      <c r="L242" s="164"/>
    </row>
    <row r="243" ht="15.75">
      <c r="L243" s="164"/>
    </row>
    <row r="244" ht="15.75">
      <c r="L244" s="164"/>
    </row>
    <row r="245" ht="15.75">
      <c r="L245" s="164"/>
    </row>
    <row r="246" ht="15.75">
      <c r="L246" s="164"/>
    </row>
    <row r="247" ht="15.75">
      <c r="L247" s="164"/>
    </row>
    <row r="248" ht="15.75">
      <c r="L248" s="164"/>
    </row>
    <row r="249" ht="15.75">
      <c r="L249" s="164"/>
    </row>
    <row r="250" ht="15.75">
      <c r="L250" s="164"/>
    </row>
    <row r="251" ht="15.75">
      <c r="L251" s="164"/>
    </row>
    <row r="252" ht="15.75">
      <c r="L252" s="164"/>
    </row>
    <row r="253" ht="15.75">
      <c r="L253" s="164"/>
    </row>
    <row r="254" ht="15.75">
      <c r="L254" s="164"/>
    </row>
    <row r="255" ht="15.75">
      <c r="L255" s="164"/>
    </row>
    <row r="256" ht="15.75">
      <c r="L256" s="164"/>
    </row>
    <row r="257" ht="15.75">
      <c r="L257" s="164"/>
    </row>
    <row r="258" ht="15.75">
      <c r="L258" s="164"/>
    </row>
    <row r="259" ht="15.75">
      <c r="L259" s="164"/>
    </row>
    <row r="260" ht="15.75">
      <c r="L260" s="164"/>
    </row>
    <row r="261" ht="15.75">
      <c r="L261" s="164"/>
    </row>
    <row r="262" ht="15.75">
      <c r="L262" s="164"/>
    </row>
    <row r="263" ht="15.75">
      <c r="L263" s="164"/>
    </row>
    <row r="264" ht="15.75">
      <c r="L264" s="164"/>
    </row>
    <row r="265" ht="15.75">
      <c r="L265" s="164"/>
    </row>
    <row r="266" ht="15.75">
      <c r="L266" s="164"/>
    </row>
    <row r="267" ht="15.75">
      <c r="L267" s="164"/>
    </row>
    <row r="268" ht="15.75">
      <c r="L268" s="164"/>
    </row>
    <row r="269" ht="15.75">
      <c r="L269" s="164"/>
    </row>
    <row r="270" ht="15.75">
      <c r="L270" s="164"/>
    </row>
    <row r="271" ht="15.75">
      <c r="L271" s="164"/>
    </row>
    <row r="272" ht="15.75">
      <c r="L272" s="164"/>
    </row>
    <row r="273" ht="15.75">
      <c r="L273" s="164"/>
    </row>
    <row r="274" ht="15.75">
      <c r="L274" s="164"/>
    </row>
    <row r="275" ht="15.75">
      <c r="L275" s="164"/>
    </row>
    <row r="276" ht="15.75">
      <c r="L276" s="164"/>
    </row>
    <row r="277" ht="15.75">
      <c r="L277" s="164"/>
    </row>
    <row r="278" ht="15.75">
      <c r="L278" s="164"/>
    </row>
    <row r="279" ht="15.75">
      <c r="L279" s="164"/>
    </row>
    <row r="280" ht="15.75">
      <c r="L280" s="164"/>
    </row>
    <row r="281" ht="15.75">
      <c r="L281" s="164"/>
    </row>
    <row r="282" ht="15.75">
      <c r="L282" s="164"/>
    </row>
    <row r="283" ht="15.75">
      <c r="L283" s="164"/>
    </row>
    <row r="284" ht="15.75">
      <c r="L284" s="164"/>
    </row>
    <row r="285" ht="15.75">
      <c r="L285" s="164"/>
    </row>
    <row r="286" ht="15.75">
      <c r="L286" s="164"/>
    </row>
    <row r="287" ht="15.75">
      <c r="L287" s="164"/>
    </row>
    <row r="288" ht="15.75">
      <c r="L288" s="164"/>
    </row>
    <row r="289" ht="15.75">
      <c r="L289" s="164"/>
    </row>
    <row r="290" ht="15.75">
      <c r="L290" s="164"/>
    </row>
    <row r="291" ht="15.75">
      <c r="L291" s="164"/>
    </row>
    <row r="292" ht="15.75">
      <c r="L292" s="164"/>
    </row>
    <row r="293" ht="15.75">
      <c r="L293" s="164"/>
    </row>
    <row r="294" ht="15.75">
      <c r="L294" s="164"/>
    </row>
    <row r="295" ht="15.75">
      <c r="L295" s="164"/>
    </row>
    <row r="296" ht="15.75">
      <c r="L296" s="164"/>
    </row>
    <row r="297" ht="15.75">
      <c r="L297" s="164"/>
    </row>
    <row r="298" ht="15.75">
      <c r="L298" s="164"/>
    </row>
    <row r="299" ht="15.75">
      <c r="L299" s="164"/>
    </row>
    <row r="300" ht="15.75">
      <c r="L300" s="164"/>
    </row>
    <row r="301" ht="15.75">
      <c r="L301" s="164"/>
    </row>
    <row r="302" ht="15.75">
      <c r="L302" s="164"/>
    </row>
    <row r="303" ht="15.75">
      <c r="L303" s="164"/>
    </row>
    <row r="304" ht="15.75">
      <c r="L304" s="164"/>
    </row>
    <row r="305" ht="15.75">
      <c r="L305" s="164"/>
    </row>
    <row r="306" ht="15.75">
      <c r="L306" s="164"/>
    </row>
    <row r="307" ht="15.75">
      <c r="L307" s="164"/>
    </row>
    <row r="308" ht="15.75">
      <c r="L308" s="164"/>
    </row>
    <row r="309" ht="15.75">
      <c r="L309" s="164"/>
    </row>
    <row r="310" ht="15.75">
      <c r="L310" s="164"/>
    </row>
    <row r="311" ht="15.75">
      <c r="L311" s="164"/>
    </row>
    <row r="312" ht="15.75">
      <c r="L312" s="164"/>
    </row>
    <row r="313" ht="15.75">
      <c r="L313" s="164"/>
    </row>
    <row r="314" ht="15.75">
      <c r="L314" s="164"/>
    </row>
    <row r="315" ht="15.75">
      <c r="L315" s="164"/>
    </row>
    <row r="316" ht="15.75">
      <c r="L316" s="164"/>
    </row>
    <row r="317" ht="15.75">
      <c r="L317" s="164"/>
    </row>
    <row r="318" ht="15.75">
      <c r="L318" s="164"/>
    </row>
    <row r="319" ht="15.75">
      <c r="L319" s="164"/>
    </row>
    <row r="320" ht="15.75">
      <c r="L320" s="164"/>
    </row>
    <row r="321" ht="15.75">
      <c r="L321" s="164"/>
    </row>
    <row r="322" ht="15.75">
      <c r="L322" s="164"/>
    </row>
    <row r="323" ht="15.75">
      <c r="L323" s="164"/>
    </row>
    <row r="324" ht="15.75">
      <c r="L324" s="164"/>
    </row>
    <row r="325" ht="15.75">
      <c r="L325" s="164"/>
    </row>
    <row r="326" ht="15.75">
      <c r="L326" s="164"/>
    </row>
    <row r="327" ht="15.75">
      <c r="L327" s="164"/>
    </row>
    <row r="328" ht="15.75">
      <c r="L328" s="164"/>
    </row>
    <row r="329" ht="15.75">
      <c r="L329" s="164"/>
    </row>
    <row r="330" ht="15.75">
      <c r="L330" s="164"/>
    </row>
    <row r="331" ht="15.75">
      <c r="L331" s="164"/>
    </row>
    <row r="332" ht="15.75">
      <c r="L332" s="164"/>
    </row>
    <row r="333" ht="15.75">
      <c r="L333" s="164"/>
    </row>
    <row r="334" ht="15.75">
      <c r="L334" s="164"/>
    </row>
    <row r="335" ht="15.75">
      <c r="L335" s="164"/>
    </row>
    <row r="336" ht="15.75">
      <c r="L336" s="164"/>
    </row>
    <row r="337" ht="15.75">
      <c r="L337" s="164"/>
    </row>
    <row r="338" ht="15.75">
      <c r="L338" s="164"/>
    </row>
    <row r="339" ht="15.75">
      <c r="L339" s="164"/>
    </row>
    <row r="340" ht="15.75">
      <c r="L340" s="164"/>
    </row>
    <row r="341" ht="15.75">
      <c r="L341" s="164"/>
    </row>
    <row r="342" ht="15.75">
      <c r="L342" s="164"/>
    </row>
    <row r="343" ht="15.75">
      <c r="L343" s="164"/>
    </row>
    <row r="344" ht="15.75">
      <c r="L344" s="164"/>
    </row>
    <row r="345" ht="15.75">
      <c r="L345" s="164"/>
    </row>
    <row r="346" ht="15.75">
      <c r="L346" s="164"/>
    </row>
    <row r="347" ht="15.75">
      <c r="L347" s="164"/>
    </row>
    <row r="348" ht="15.75">
      <c r="L348" s="164"/>
    </row>
    <row r="349" ht="15.75">
      <c r="L349" s="164"/>
    </row>
    <row r="350" ht="15.75">
      <c r="L350" s="164"/>
    </row>
    <row r="351" ht="15.75">
      <c r="L351" s="164"/>
    </row>
    <row r="352" ht="15.75">
      <c r="L352" s="164"/>
    </row>
    <row r="353" ht="15.75">
      <c r="L353" s="164"/>
    </row>
    <row r="354" ht="15.75">
      <c r="L354" s="164"/>
    </row>
    <row r="355" ht="15.75">
      <c r="L355" s="164"/>
    </row>
    <row r="356" ht="15.75">
      <c r="L356" s="164"/>
    </row>
    <row r="357" ht="15.75">
      <c r="L357" s="164"/>
    </row>
    <row r="358" ht="15.75">
      <c r="L358" s="164"/>
    </row>
    <row r="359" ht="15.75">
      <c r="L359" s="164"/>
    </row>
    <row r="360" ht="15.75">
      <c r="L360" s="164"/>
    </row>
    <row r="361" ht="15.75">
      <c r="L361" s="164"/>
    </row>
    <row r="362" ht="15.75">
      <c r="L362" s="164"/>
    </row>
    <row r="363" ht="15.75">
      <c r="L363" s="164"/>
    </row>
    <row r="364" ht="15.75">
      <c r="L364" s="164"/>
    </row>
    <row r="365" ht="15.75">
      <c r="L365" s="164"/>
    </row>
    <row r="366" ht="15.75">
      <c r="L366" s="164"/>
    </row>
    <row r="367" ht="15.75">
      <c r="L367" s="164"/>
    </row>
    <row r="368" ht="15.75">
      <c r="L368" s="164"/>
    </row>
    <row r="369" ht="15.75">
      <c r="L369" s="164"/>
    </row>
    <row r="370" ht="15.75">
      <c r="L370" s="164"/>
    </row>
    <row r="371" ht="15.75">
      <c r="L371" s="164"/>
    </row>
    <row r="372" ht="15.75">
      <c r="L372" s="164"/>
    </row>
    <row r="373" ht="15.75">
      <c r="L373" s="164"/>
    </row>
    <row r="374" ht="15.75">
      <c r="L374" s="164"/>
    </row>
    <row r="375" ht="15.75">
      <c r="L375" s="164"/>
    </row>
    <row r="376" ht="15.75">
      <c r="L376" s="164"/>
    </row>
    <row r="377" ht="15.75">
      <c r="L377" s="164"/>
    </row>
    <row r="378" ht="15.75">
      <c r="L378" s="164"/>
    </row>
    <row r="379" ht="15.75">
      <c r="L379" s="164"/>
    </row>
    <row r="380" ht="15.75">
      <c r="L380" s="164"/>
    </row>
    <row r="381" ht="15.75">
      <c r="L381" s="164"/>
    </row>
    <row r="382" ht="15.75">
      <c r="L382" s="164"/>
    </row>
    <row r="383" ht="15.75">
      <c r="L383" s="164"/>
    </row>
    <row r="384" ht="15.75">
      <c r="L384" s="164"/>
    </row>
    <row r="385" ht="15.75">
      <c r="L385" s="164"/>
    </row>
    <row r="386" ht="15.75">
      <c r="L386" s="164"/>
    </row>
    <row r="387" ht="15.75">
      <c r="L387" s="164"/>
    </row>
    <row r="388" ht="15.75">
      <c r="L388" s="164"/>
    </row>
    <row r="389" ht="15.75">
      <c r="L389" s="164"/>
    </row>
    <row r="390" ht="15.75">
      <c r="L390" s="164"/>
    </row>
    <row r="391" ht="15.75">
      <c r="L391" s="164"/>
    </row>
    <row r="392" ht="15.75">
      <c r="L392" s="164"/>
    </row>
    <row r="393" ht="15.75">
      <c r="L393" s="164"/>
    </row>
    <row r="394" ht="15.75">
      <c r="L394" s="164"/>
    </row>
    <row r="395" ht="15.75">
      <c r="L395" s="164"/>
    </row>
    <row r="396" ht="15.75">
      <c r="L396" s="164"/>
    </row>
    <row r="397" ht="15.75">
      <c r="L397" s="164"/>
    </row>
    <row r="398" ht="15.75">
      <c r="L398" s="164"/>
    </row>
    <row r="399" ht="15.75">
      <c r="L399" s="164"/>
    </row>
    <row r="400" ht="15.75">
      <c r="L400" s="164"/>
    </row>
    <row r="401" ht="15.75">
      <c r="L401" s="164"/>
    </row>
    <row r="402" ht="15.75">
      <c r="L402" s="164"/>
    </row>
    <row r="403" ht="15.75">
      <c r="L403" s="164"/>
    </row>
    <row r="404" ht="15.75">
      <c r="L404" s="164"/>
    </row>
    <row r="405" ht="15.75">
      <c r="L405" s="164"/>
    </row>
    <row r="406" ht="15.75">
      <c r="L406" s="164"/>
    </row>
    <row r="407" ht="15.75">
      <c r="L407" s="164"/>
    </row>
    <row r="408" ht="15.75">
      <c r="L408" s="164"/>
    </row>
    <row r="409" ht="15.75">
      <c r="L409" s="164"/>
    </row>
    <row r="410" ht="15.75">
      <c r="L410" s="164"/>
    </row>
    <row r="411" ht="15.75">
      <c r="L411" s="164"/>
    </row>
    <row r="412" ht="15.75">
      <c r="L412" s="164"/>
    </row>
    <row r="413" ht="15.75">
      <c r="L413" s="164"/>
    </row>
    <row r="414" ht="15.75">
      <c r="L414" s="164"/>
    </row>
    <row r="415" ht="15.75">
      <c r="L415" s="164"/>
    </row>
    <row r="416" ht="15.75">
      <c r="L416" s="164"/>
    </row>
    <row r="417" ht="15.75">
      <c r="L417" s="164"/>
    </row>
    <row r="418" ht="15.75">
      <c r="L418" s="164"/>
    </row>
    <row r="419" ht="15.75">
      <c r="L419" s="164"/>
    </row>
    <row r="420" ht="15.75">
      <c r="L420" s="164"/>
    </row>
    <row r="421" ht="15.75">
      <c r="L421" s="164"/>
    </row>
    <row r="422" ht="15.75">
      <c r="L422" s="164"/>
    </row>
    <row r="423" ht="15.75">
      <c r="L423" s="164"/>
    </row>
    <row r="424" ht="15.75">
      <c r="L424" s="164"/>
    </row>
    <row r="425" ht="15.75">
      <c r="L425" s="164"/>
    </row>
    <row r="426" ht="15.75">
      <c r="L426" s="164"/>
    </row>
    <row r="427" ht="15.75">
      <c r="L427" s="164"/>
    </row>
    <row r="428" ht="15.75">
      <c r="L428" s="164"/>
    </row>
    <row r="429" ht="15.75">
      <c r="L429" s="164"/>
    </row>
    <row r="430" ht="15.75">
      <c r="L430" s="164"/>
    </row>
    <row r="431" ht="15.75">
      <c r="L431" s="164"/>
    </row>
    <row r="432" ht="15.75">
      <c r="L432" s="164"/>
    </row>
    <row r="433" ht="15.75">
      <c r="L433" s="164"/>
    </row>
    <row r="434" ht="15.75">
      <c r="L434" s="164"/>
    </row>
    <row r="435" ht="15.75">
      <c r="L435" s="164"/>
    </row>
    <row r="436" ht="15.75">
      <c r="L436" s="164"/>
    </row>
    <row r="437" ht="15.75">
      <c r="L437" s="164"/>
    </row>
    <row r="438" ht="15.75">
      <c r="L438" s="164"/>
    </row>
    <row r="439" ht="15.75">
      <c r="L439" s="164"/>
    </row>
    <row r="440" ht="15.75">
      <c r="L440" s="164"/>
    </row>
    <row r="441" ht="15.75">
      <c r="L441" s="164"/>
    </row>
    <row r="442" ht="15.75">
      <c r="L442" s="164"/>
    </row>
    <row r="443" ht="15.75">
      <c r="L443" s="164"/>
    </row>
    <row r="444" ht="15.75">
      <c r="L444" s="164"/>
    </row>
    <row r="445" ht="15.75">
      <c r="L445" s="164"/>
    </row>
    <row r="446" ht="15.75">
      <c r="L446" s="164"/>
    </row>
    <row r="447" ht="15.75">
      <c r="L447" s="164"/>
    </row>
    <row r="448" ht="15.75">
      <c r="L448" s="164"/>
    </row>
    <row r="449" ht="15.75">
      <c r="L449" s="164"/>
    </row>
    <row r="450" ht="15.75">
      <c r="L450" s="164"/>
    </row>
    <row r="451" ht="15.75">
      <c r="L451" s="164"/>
    </row>
    <row r="452" ht="15.75">
      <c r="L452" s="164"/>
    </row>
    <row r="453" ht="15.75">
      <c r="L453" s="164"/>
    </row>
    <row r="454" ht="15.75">
      <c r="L454" s="164"/>
    </row>
    <row r="455" ht="15.75">
      <c r="L455" s="164"/>
    </row>
    <row r="456" ht="15.75">
      <c r="L456" s="164"/>
    </row>
    <row r="457" ht="15.75">
      <c r="L457" s="164"/>
    </row>
    <row r="458" ht="15.75">
      <c r="L458" s="164"/>
    </row>
    <row r="459" ht="15.75">
      <c r="L459" s="164"/>
    </row>
    <row r="460" ht="15.75">
      <c r="L460" s="164"/>
    </row>
    <row r="461" ht="15.75">
      <c r="L461" s="164"/>
    </row>
    <row r="462" ht="15.75">
      <c r="L462" s="164"/>
    </row>
    <row r="463" ht="15.75">
      <c r="L463" s="164"/>
    </row>
    <row r="464" ht="15.75">
      <c r="L464" s="164"/>
    </row>
    <row r="465" ht="15.75">
      <c r="L465" s="164"/>
    </row>
    <row r="466" ht="15.75">
      <c r="L466" s="164"/>
    </row>
    <row r="467" ht="15.75">
      <c r="L467" s="164"/>
    </row>
    <row r="468" ht="15.75">
      <c r="L468" s="164"/>
    </row>
    <row r="469" ht="15.75">
      <c r="L469" s="164"/>
    </row>
    <row r="470" ht="15.75">
      <c r="L470" s="164"/>
    </row>
    <row r="471" ht="15.75">
      <c r="L471" s="164"/>
    </row>
    <row r="472" ht="15.75">
      <c r="L472" s="164"/>
    </row>
    <row r="473" ht="15.75">
      <c r="L473" s="164"/>
    </row>
    <row r="474" ht="15.75">
      <c r="L474" s="164"/>
    </row>
    <row r="475" ht="15.75">
      <c r="L475" s="164"/>
    </row>
    <row r="476" ht="15.75">
      <c r="L476" s="164"/>
    </row>
    <row r="477" ht="15.75">
      <c r="L477" s="164"/>
    </row>
    <row r="478" ht="15.75">
      <c r="L478" s="164"/>
    </row>
    <row r="479" ht="15.75">
      <c r="L479" s="164"/>
    </row>
    <row r="480" ht="15.75">
      <c r="L480" s="164"/>
    </row>
    <row r="481" ht="15.75">
      <c r="L481" s="164"/>
    </row>
    <row r="482" ht="15.75">
      <c r="L482" s="164"/>
    </row>
    <row r="483" ht="15.75">
      <c r="L483" s="164"/>
    </row>
    <row r="484" ht="15.75">
      <c r="L484" s="164"/>
    </row>
    <row r="485" ht="15.75">
      <c r="L485" s="164"/>
    </row>
    <row r="486" ht="15.75">
      <c r="L486" s="164"/>
    </row>
    <row r="487" ht="15.75">
      <c r="L487" s="164"/>
    </row>
    <row r="488" ht="15.75">
      <c r="L488" s="164"/>
    </row>
    <row r="489" ht="15.75">
      <c r="L489" s="164"/>
    </row>
    <row r="490" ht="15.75">
      <c r="L490" s="164"/>
    </row>
    <row r="491" ht="15.75">
      <c r="L491" s="164"/>
    </row>
    <row r="492" ht="15.75">
      <c r="L492" s="164"/>
    </row>
    <row r="493" ht="15.75">
      <c r="L493" s="164"/>
    </row>
    <row r="494" ht="15.75">
      <c r="L494" s="164"/>
    </row>
    <row r="495" ht="15.75">
      <c r="L495" s="164"/>
    </row>
    <row r="496" ht="15.75">
      <c r="L496" s="164"/>
    </row>
    <row r="497" ht="15.75">
      <c r="L497" s="164"/>
    </row>
    <row r="498" ht="15.75">
      <c r="L498" s="164"/>
    </row>
  </sheetData>
  <printOptions gridLines="1"/>
  <pageMargins left="0.7874015748031497" right="0.7874015748031497" top="0.36" bottom="0.41" header="0.2" footer="0.29"/>
  <pageSetup horizontalDpi="2400" verticalDpi="24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9">
      <selection activeCell="M1" sqref="M1"/>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5:G16"/>
  <sheetViews>
    <sheetView workbookViewId="0" topLeftCell="A1">
      <selection activeCell="D36" sqref="D36"/>
    </sheetView>
  </sheetViews>
  <sheetFormatPr defaultColWidth="11.421875" defaultRowHeight="12.75"/>
  <cols>
    <col min="1" max="1" width="4.7109375" style="0" customWidth="1"/>
    <col min="2" max="2" width="6.57421875" style="0" customWidth="1"/>
    <col min="3" max="3" width="5.00390625" style="0" bestFit="1" customWidth="1"/>
    <col min="4" max="4" width="8.7109375" style="0" customWidth="1"/>
    <col min="5" max="5" width="5.421875" style="0" customWidth="1"/>
    <col min="6" max="6" width="4.57421875" style="0" bestFit="1" customWidth="1"/>
    <col min="7" max="7" width="62.57421875" style="0" customWidth="1"/>
  </cols>
  <sheetData>
    <row r="4" ht="13.5" thickBot="1"/>
    <row r="5" spans="1:7" ht="14.25" thickBot="1" thickTop="1">
      <c r="A5" s="170" t="s">
        <v>90</v>
      </c>
      <c r="B5" s="171" t="s">
        <v>19</v>
      </c>
      <c r="C5" s="171" t="s">
        <v>91</v>
      </c>
      <c r="D5" s="172" t="s">
        <v>84</v>
      </c>
      <c r="E5" s="173" t="s">
        <v>87</v>
      </c>
      <c r="F5" s="174" t="s">
        <v>88</v>
      </c>
      <c r="G5" t="s">
        <v>82</v>
      </c>
    </row>
    <row r="6" spans="1:7" ht="13.5" thickTop="1">
      <c r="A6" s="179" t="s">
        <v>30</v>
      </c>
      <c r="B6" s="180">
        <v>11</v>
      </c>
      <c r="C6" s="180">
        <v>2008</v>
      </c>
      <c r="D6" s="181">
        <v>3.3</v>
      </c>
      <c r="E6" s="182">
        <v>6.4</v>
      </c>
      <c r="F6" s="183">
        <v>7.8</v>
      </c>
      <c r="G6" t="s">
        <v>92</v>
      </c>
    </row>
    <row r="7" spans="1:6" ht="12.75">
      <c r="A7" s="179"/>
      <c r="B7" s="180"/>
      <c r="C7" s="180"/>
      <c r="D7" s="181"/>
      <c r="E7" s="182"/>
      <c r="F7" s="183"/>
    </row>
    <row r="8" spans="1:6" ht="12.75">
      <c r="A8" s="179"/>
      <c r="B8" s="180"/>
      <c r="C8" s="180"/>
      <c r="D8" s="181"/>
      <c r="E8" s="182"/>
      <c r="F8" s="183"/>
    </row>
    <row r="9" spans="1:6" ht="12.75">
      <c r="A9" s="179" t="s">
        <v>94</v>
      </c>
      <c r="B9" s="180" t="s">
        <v>93</v>
      </c>
      <c r="C9" s="180">
        <v>2008</v>
      </c>
      <c r="D9" s="181">
        <v>2.9</v>
      </c>
      <c r="E9" s="182">
        <v>8.7</v>
      </c>
      <c r="F9" s="183">
        <v>10</v>
      </c>
    </row>
    <row r="10" spans="1:6" ht="12.75">
      <c r="A10" s="179"/>
      <c r="B10" s="180"/>
      <c r="C10" s="180"/>
      <c r="D10" s="181"/>
      <c r="E10" s="182"/>
      <c r="F10" s="183"/>
    </row>
    <row r="11" spans="1:6" ht="12.75">
      <c r="A11" s="179"/>
      <c r="B11" s="180"/>
      <c r="C11" s="180"/>
      <c r="D11" s="181"/>
      <c r="E11" s="182"/>
      <c r="F11" s="183"/>
    </row>
    <row r="12" spans="1:6" ht="12.75">
      <c r="A12" s="179"/>
      <c r="B12" s="180"/>
      <c r="C12" s="180"/>
      <c r="D12" s="181"/>
      <c r="E12" s="182"/>
      <c r="F12" s="183"/>
    </row>
    <row r="13" spans="1:6" ht="12.75">
      <c r="A13" s="179"/>
      <c r="B13" s="180"/>
      <c r="C13" s="180"/>
      <c r="D13" s="181"/>
      <c r="E13" s="182"/>
      <c r="F13" s="183"/>
    </row>
    <row r="14" spans="1:6" ht="12.75">
      <c r="A14" s="179"/>
      <c r="B14" s="180"/>
      <c r="C14" s="180"/>
      <c r="D14" s="181"/>
      <c r="E14" s="182"/>
      <c r="F14" s="183"/>
    </row>
    <row r="15" spans="1:6" ht="12.75">
      <c r="A15" s="179"/>
      <c r="B15" s="180"/>
      <c r="C15" s="180"/>
      <c r="D15" s="181"/>
      <c r="E15" s="182"/>
      <c r="F15" s="183"/>
    </row>
    <row r="16" spans="1:6" ht="13.5" thickBot="1">
      <c r="A16" s="167"/>
      <c r="B16" s="168"/>
      <c r="C16" s="168"/>
      <c r="D16" s="184"/>
      <c r="E16" s="185"/>
      <c r="F16" s="186"/>
    </row>
    <row r="17" ht="13.5" thickTop="1"/>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B1:K45"/>
  <sheetViews>
    <sheetView workbookViewId="0" topLeftCell="A1">
      <selection activeCell="C5" sqref="C5"/>
    </sheetView>
  </sheetViews>
  <sheetFormatPr defaultColWidth="11.421875" defaultRowHeight="12.75"/>
  <cols>
    <col min="2" max="2" width="19.7109375" style="0" customWidth="1"/>
    <col min="3" max="3" width="29.140625" style="0" bestFit="1" customWidth="1"/>
    <col min="4" max="9" width="7.421875" style="12" customWidth="1"/>
    <col min="10" max="10" width="7.8515625" style="12" bestFit="1" customWidth="1"/>
  </cols>
  <sheetData>
    <row r="1" spans="2:11" ht="12.75">
      <c r="B1" s="200" t="s">
        <v>10</v>
      </c>
      <c r="C1" s="201" t="s">
        <v>98</v>
      </c>
      <c r="D1" s="201" t="s">
        <v>55</v>
      </c>
      <c r="E1" s="201" t="s">
        <v>49</v>
      </c>
      <c r="F1" s="201" t="s">
        <v>45</v>
      </c>
      <c r="G1" s="201" t="s">
        <v>48</v>
      </c>
      <c r="H1" s="201" t="s">
        <v>12</v>
      </c>
      <c r="I1" s="201" t="s">
        <v>16</v>
      </c>
      <c r="J1" s="201" t="s">
        <v>13</v>
      </c>
      <c r="K1" s="12"/>
    </row>
    <row r="2" spans="2:11" ht="15">
      <c r="B2" s="195" t="s">
        <v>8</v>
      </c>
      <c r="C2" s="196" t="s">
        <v>101</v>
      </c>
      <c r="D2" s="48" t="s">
        <v>97</v>
      </c>
      <c r="E2" s="48" t="s">
        <v>95</v>
      </c>
      <c r="F2" s="49"/>
      <c r="G2" s="48" t="s">
        <v>9</v>
      </c>
      <c r="H2" s="48" t="s">
        <v>96</v>
      </c>
      <c r="I2" s="49" t="s">
        <v>15</v>
      </c>
      <c r="J2" s="49" t="s">
        <v>14</v>
      </c>
      <c r="K2" s="12"/>
    </row>
    <row r="3" spans="5:9" ht="12.75">
      <c r="E3" s="12" t="s">
        <v>9</v>
      </c>
      <c r="H3" s="12" t="s">
        <v>11</v>
      </c>
      <c r="I3" s="12" t="s">
        <v>99</v>
      </c>
    </row>
    <row r="4" ht="12.75">
      <c r="H4" s="12" t="s">
        <v>100</v>
      </c>
    </row>
    <row r="5" spans="3:10" s="114" customFormat="1" ht="12">
      <c r="C5" s="117" t="s">
        <v>63</v>
      </c>
      <c r="D5" s="118"/>
      <c r="E5" s="118"/>
      <c r="F5" s="119">
        <v>7.1</v>
      </c>
      <c r="G5" s="119">
        <v>7.1</v>
      </c>
      <c r="H5" s="119">
        <v>6.5</v>
      </c>
      <c r="I5" s="120">
        <v>6.1</v>
      </c>
      <c r="J5" s="120">
        <v>5.5</v>
      </c>
    </row>
    <row r="6" spans="2:3" ht="18">
      <c r="B6" s="106" t="s">
        <v>56</v>
      </c>
      <c r="C6" s="106"/>
    </row>
    <row r="7" spans="2:3" ht="18">
      <c r="B7" s="124" t="s">
        <v>70</v>
      </c>
      <c r="C7" s="124"/>
    </row>
    <row r="10" spans="3:11" s="105" customFormat="1" ht="15">
      <c r="C10" s="115"/>
      <c r="D10" s="116" t="s">
        <v>55</v>
      </c>
      <c r="E10" s="116" t="s">
        <v>49</v>
      </c>
      <c r="F10" s="116" t="s">
        <v>45</v>
      </c>
      <c r="G10" s="116" t="s">
        <v>48</v>
      </c>
      <c r="H10" s="116" t="s">
        <v>12</v>
      </c>
      <c r="I10" s="116" t="s">
        <v>16</v>
      </c>
      <c r="J10" s="116" t="s">
        <v>13</v>
      </c>
      <c r="K10" s="115"/>
    </row>
    <row r="14" ht="12.75">
      <c r="K14" t="s">
        <v>108</v>
      </c>
    </row>
    <row r="16" spans="3:11" ht="12.75">
      <c r="C16" s="3" t="s">
        <v>46</v>
      </c>
      <c r="D16" s="112"/>
      <c r="E16" s="112"/>
      <c r="F16" s="112">
        <v>5.3</v>
      </c>
      <c r="G16" s="112"/>
      <c r="H16" s="112"/>
      <c r="I16" s="112"/>
      <c r="J16" s="112"/>
      <c r="K16" t="s">
        <v>59</v>
      </c>
    </row>
    <row r="17" spans="2:11" ht="12.75">
      <c r="B17" t="s">
        <v>50</v>
      </c>
      <c r="C17" s="3" t="s">
        <v>47</v>
      </c>
      <c r="D17" s="112"/>
      <c r="E17" s="112"/>
      <c r="F17" s="112"/>
      <c r="G17" s="112">
        <v>5</v>
      </c>
      <c r="H17" s="112"/>
      <c r="I17" s="112"/>
      <c r="J17" s="112"/>
      <c r="K17" t="s">
        <v>61</v>
      </c>
    </row>
    <row r="18" spans="2:11" ht="12.75">
      <c r="B18" s="125" t="s">
        <v>52</v>
      </c>
      <c r="C18" s="3" t="s">
        <v>51</v>
      </c>
      <c r="D18" s="112"/>
      <c r="E18" s="112"/>
      <c r="F18" s="112"/>
      <c r="G18" s="146">
        <v>5.3</v>
      </c>
      <c r="H18" s="112"/>
      <c r="I18" s="112"/>
      <c r="J18" s="112"/>
      <c r="K18" s="125" t="s">
        <v>60</v>
      </c>
    </row>
    <row r="19" spans="2:11" ht="12.75">
      <c r="B19" s="125" t="s">
        <v>53</v>
      </c>
      <c r="C19" s="3" t="s">
        <v>54</v>
      </c>
      <c r="D19" s="112"/>
      <c r="E19" s="112"/>
      <c r="F19" s="112"/>
      <c r="G19" s="146">
        <v>5.3</v>
      </c>
      <c r="H19" s="112"/>
      <c r="I19" s="112"/>
      <c r="J19" s="112"/>
      <c r="K19" s="125" t="s">
        <v>60</v>
      </c>
    </row>
    <row r="20" spans="3:11" ht="12.75">
      <c r="C20" s="3" t="s">
        <v>57</v>
      </c>
      <c r="D20" s="112"/>
      <c r="E20" s="112"/>
      <c r="F20" s="112"/>
      <c r="G20" s="112">
        <v>4.5</v>
      </c>
      <c r="H20" s="112"/>
      <c r="I20" s="112"/>
      <c r="J20" s="112"/>
      <c r="K20" t="s">
        <v>59</v>
      </c>
    </row>
    <row r="21" spans="3:11" ht="12.75">
      <c r="C21" s="3" t="s">
        <v>58</v>
      </c>
      <c r="D21" s="112"/>
      <c r="E21" s="112"/>
      <c r="F21" s="112"/>
      <c r="G21" s="112">
        <v>4.5</v>
      </c>
      <c r="H21" s="112"/>
      <c r="I21" s="112"/>
      <c r="J21" s="112"/>
      <c r="K21" t="s">
        <v>59</v>
      </c>
    </row>
    <row r="22" spans="2:11" ht="12.75">
      <c r="B22" t="s">
        <v>64</v>
      </c>
      <c r="C22" s="3" t="s">
        <v>64</v>
      </c>
      <c r="D22" s="112"/>
      <c r="E22" s="112">
        <v>5</v>
      </c>
      <c r="F22" s="112"/>
      <c r="G22" s="112"/>
      <c r="H22" s="112"/>
      <c r="I22" s="112"/>
      <c r="J22" s="112"/>
      <c r="K22" t="s">
        <v>66</v>
      </c>
    </row>
    <row r="23" spans="3:11" s="121" customFormat="1" ht="12.75">
      <c r="C23" s="122" t="s">
        <v>68</v>
      </c>
      <c r="D23" s="123"/>
      <c r="E23" s="123">
        <v>4.5</v>
      </c>
      <c r="F23" s="123"/>
      <c r="G23" s="123"/>
      <c r="H23" s="123"/>
      <c r="I23" s="123"/>
      <c r="J23" s="123"/>
      <c r="K23" s="121" t="s">
        <v>66</v>
      </c>
    </row>
    <row r="24" spans="3:11" ht="12.75">
      <c r="C24" s="3" t="s">
        <v>65</v>
      </c>
      <c r="D24" s="112"/>
      <c r="E24" s="112">
        <v>5</v>
      </c>
      <c r="F24" s="112"/>
      <c r="G24" s="112"/>
      <c r="H24" s="112"/>
      <c r="I24" s="112"/>
      <c r="J24" s="112"/>
      <c r="K24" t="s">
        <v>67</v>
      </c>
    </row>
    <row r="25" spans="3:11" s="121" customFormat="1" ht="12.75">
      <c r="C25" s="122" t="s">
        <v>69</v>
      </c>
      <c r="D25" s="123"/>
      <c r="E25" s="123">
        <v>4.5</v>
      </c>
      <c r="F25" s="123"/>
      <c r="G25" s="123"/>
      <c r="H25" s="123"/>
      <c r="I25" s="123"/>
      <c r="J25" s="123"/>
      <c r="K25" s="121" t="s">
        <v>67</v>
      </c>
    </row>
    <row r="26" spans="3:10" ht="12.75">
      <c r="C26" s="3" t="s">
        <v>71</v>
      </c>
      <c r="D26" s="112"/>
      <c r="E26" s="112"/>
      <c r="F26" s="112"/>
      <c r="G26" s="112"/>
      <c r="H26" s="112">
        <v>5</v>
      </c>
      <c r="I26" s="112"/>
      <c r="J26" s="112"/>
    </row>
    <row r="27" spans="3:10" s="121" customFormat="1" ht="12.75">
      <c r="C27" s="122" t="s">
        <v>71</v>
      </c>
      <c r="D27" s="123"/>
      <c r="E27" s="123"/>
      <c r="F27" s="123"/>
      <c r="G27" s="123"/>
      <c r="H27" s="123">
        <v>5</v>
      </c>
      <c r="I27" s="123"/>
      <c r="J27" s="123"/>
    </row>
    <row r="28" spans="2:10" ht="12.75">
      <c r="B28">
        <v>2008</v>
      </c>
      <c r="C28" s="3" t="s">
        <v>72</v>
      </c>
      <c r="D28" s="112"/>
      <c r="E28" s="112"/>
      <c r="F28" s="112"/>
      <c r="G28" s="112"/>
      <c r="H28" s="112">
        <v>5</v>
      </c>
      <c r="I28" s="112"/>
      <c r="J28" s="112"/>
    </row>
    <row r="29" spans="2:10" ht="12.75">
      <c r="B29">
        <v>2008</v>
      </c>
      <c r="C29" s="3" t="s">
        <v>73</v>
      </c>
      <c r="D29" s="112"/>
      <c r="E29" s="112"/>
      <c r="F29" s="112"/>
      <c r="G29" s="112"/>
      <c r="H29" s="112">
        <v>5.2</v>
      </c>
      <c r="I29" s="112"/>
      <c r="J29" s="112"/>
    </row>
    <row r="30" spans="2:10" ht="12.75">
      <c r="B30">
        <v>2008</v>
      </c>
      <c r="C30" s="3" t="s">
        <v>0</v>
      </c>
      <c r="D30" s="112"/>
      <c r="E30" s="112"/>
      <c r="F30" s="112"/>
      <c r="G30" s="112"/>
      <c r="H30" s="112"/>
      <c r="I30" s="112">
        <v>4.8</v>
      </c>
      <c r="J30" s="112"/>
    </row>
    <row r="31" spans="2:10" ht="12.75">
      <c r="B31">
        <v>2008</v>
      </c>
      <c r="C31" s="3" t="s">
        <v>74</v>
      </c>
      <c r="D31" s="112"/>
      <c r="E31" s="112"/>
      <c r="F31" s="112"/>
      <c r="G31" s="112"/>
      <c r="H31" s="112"/>
      <c r="I31" s="112">
        <v>4.8</v>
      </c>
      <c r="J31" s="112"/>
    </row>
    <row r="32" spans="3:10" ht="12.75">
      <c r="C32" s="3"/>
      <c r="D32" s="112"/>
      <c r="E32" s="112"/>
      <c r="F32" s="112"/>
      <c r="G32" s="112"/>
      <c r="H32" s="112"/>
      <c r="I32" s="112"/>
      <c r="J32" s="112"/>
    </row>
    <row r="33" spans="3:10" ht="12.75">
      <c r="C33" s="3"/>
      <c r="D33" s="112"/>
      <c r="E33" s="112"/>
      <c r="F33" s="112"/>
      <c r="G33" s="112"/>
      <c r="H33" s="112"/>
      <c r="I33" s="112"/>
      <c r="J33" s="112"/>
    </row>
    <row r="34" spans="3:10" ht="12.75">
      <c r="C34" s="3"/>
      <c r="D34" s="112"/>
      <c r="E34" s="112"/>
      <c r="F34" s="112"/>
      <c r="G34" s="112"/>
      <c r="H34" s="112"/>
      <c r="I34" s="112"/>
      <c r="J34" s="112"/>
    </row>
    <row r="35" spans="3:10" ht="12.75">
      <c r="C35" s="3"/>
      <c r="D35" s="112"/>
      <c r="E35" s="112"/>
      <c r="F35" s="112"/>
      <c r="G35" s="112"/>
      <c r="H35" s="112"/>
      <c r="I35" s="112"/>
      <c r="J35" s="112"/>
    </row>
    <row r="36" spans="2:10" s="111" customFormat="1" ht="12.75">
      <c r="B36" s="109" t="s">
        <v>62</v>
      </c>
      <c r="C36" s="110">
        <v>39794</v>
      </c>
      <c r="D36" s="113"/>
      <c r="E36" s="113"/>
      <c r="F36" s="113"/>
      <c r="G36" s="113"/>
      <c r="H36" s="113"/>
      <c r="I36" s="113"/>
      <c r="J36" s="113"/>
    </row>
    <row r="37" spans="2:10" ht="12.75">
      <c r="B37" s="107" t="s">
        <v>62</v>
      </c>
      <c r="C37" s="108">
        <v>39764</v>
      </c>
      <c r="D37" s="112"/>
      <c r="E37" s="112"/>
      <c r="F37" s="112"/>
      <c r="G37" s="112"/>
      <c r="H37" s="112">
        <v>4.4</v>
      </c>
      <c r="I37" s="112">
        <v>4.1</v>
      </c>
      <c r="J37" s="112">
        <f>G38+J5-G5</f>
        <v>3.700000000000001</v>
      </c>
    </row>
    <row r="38" spans="2:10" ht="12.75">
      <c r="B38" s="107" t="s">
        <v>62</v>
      </c>
      <c r="C38" s="108">
        <v>39763</v>
      </c>
      <c r="D38" s="112"/>
      <c r="E38" s="112"/>
      <c r="F38" s="112"/>
      <c r="G38" s="112">
        <v>5.3</v>
      </c>
      <c r="H38" s="112"/>
      <c r="I38" s="112"/>
      <c r="J38" s="112"/>
    </row>
    <row r="39" spans="3:10" ht="12.75">
      <c r="C39" s="3"/>
      <c r="D39" s="112"/>
      <c r="E39" s="112"/>
      <c r="F39" s="112"/>
      <c r="G39" s="112"/>
      <c r="H39" s="112"/>
      <c r="I39" s="112"/>
      <c r="J39" s="112"/>
    </row>
    <row r="40" spans="3:10" ht="12.75">
      <c r="C40" s="3"/>
      <c r="D40" s="112"/>
      <c r="E40" s="112"/>
      <c r="F40" s="112"/>
      <c r="G40" s="112"/>
      <c r="H40" s="112"/>
      <c r="I40" s="112"/>
      <c r="J40" s="112"/>
    </row>
    <row r="41" spans="3:10" ht="12.75">
      <c r="C41" s="3"/>
      <c r="D41" s="112"/>
      <c r="E41" s="112"/>
      <c r="F41" s="112"/>
      <c r="G41" s="112"/>
      <c r="H41" s="112"/>
      <c r="I41" s="112"/>
      <c r="J41" s="112"/>
    </row>
    <row r="42" spans="3:10" ht="12.75">
      <c r="C42" s="3"/>
      <c r="D42" s="112"/>
      <c r="E42" s="112"/>
      <c r="F42" s="112"/>
      <c r="G42" s="112"/>
      <c r="H42" s="112"/>
      <c r="I42" s="112"/>
      <c r="J42" s="112"/>
    </row>
    <row r="43" spans="3:10" ht="12.75">
      <c r="C43" s="3"/>
      <c r="D43" s="112"/>
      <c r="E43" s="112"/>
      <c r="F43" s="112"/>
      <c r="G43" s="112"/>
      <c r="H43" s="112"/>
      <c r="I43" s="112"/>
      <c r="J43" s="112"/>
    </row>
    <row r="44" ht="12.75">
      <c r="C44" s="3"/>
    </row>
    <row r="45" ht="12.75">
      <c r="C45" s="3"/>
    </row>
  </sheetData>
  <printOptions/>
  <pageMargins left="0.75" right="0.75" top="1" bottom="1" header="0.4921259845" footer="0.4921259845"/>
  <pageSetup horizontalDpi="2400" verticalDpi="2400" orientation="portrait" paperSize="9" r:id="rId1"/>
</worksheet>
</file>

<file path=xl/worksheets/sheet5.xml><?xml version="1.0" encoding="utf-8"?>
<worksheet xmlns="http://schemas.openxmlformats.org/spreadsheetml/2006/main" xmlns:r="http://schemas.openxmlformats.org/officeDocument/2006/relationships">
  <dimension ref="A1:M50"/>
  <sheetViews>
    <sheetView zoomScaleSheetLayoutView="100" workbookViewId="0" topLeftCell="B1">
      <selection activeCell="I10" sqref="I10"/>
    </sheetView>
  </sheetViews>
  <sheetFormatPr defaultColWidth="11.421875" defaultRowHeight="12.75"/>
  <cols>
    <col min="1" max="1" width="11.57421875" style="0" bestFit="1" customWidth="1"/>
    <col min="2" max="2" width="11.57421875" style="0" customWidth="1"/>
    <col min="3" max="3" width="6.28125" style="0" bestFit="1" customWidth="1"/>
    <col min="4" max="4" width="9.7109375" style="0" bestFit="1" customWidth="1"/>
    <col min="5" max="5" width="6.00390625" style="0" bestFit="1" customWidth="1"/>
    <col min="6" max="6" width="5.7109375" style="0" customWidth="1"/>
    <col min="7" max="7" width="4.8515625" style="0" bestFit="1" customWidth="1"/>
    <col min="8" max="8" width="6.8515625" style="82" customWidth="1"/>
    <col min="9" max="9" width="8.140625" style="12" customWidth="1"/>
    <col min="10" max="10" width="6.28125" style="12" customWidth="1"/>
    <col min="11" max="11" width="9.57421875" style="0" bestFit="1" customWidth="1"/>
    <col min="12" max="12" width="24.421875" style="0" customWidth="1"/>
  </cols>
  <sheetData>
    <row r="1" spans="1:12" ht="30">
      <c r="A1" s="14"/>
      <c r="B1" s="87" t="s">
        <v>32</v>
      </c>
      <c r="C1" s="88"/>
      <c r="D1" s="88"/>
      <c r="E1" s="89"/>
      <c r="F1" s="90"/>
      <c r="G1" s="91"/>
      <c r="H1" s="92"/>
      <c r="I1" s="93"/>
      <c r="J1" s="93"/>
      <c r="K1" s="94"/>
      <c r="L1" s="94"/>
    </row>
    <row r="2" spans="1:13" ht="66.75" customHeight="1" thickBot="1">
      <c r="A2" s="77"/>
      <c r="B2" s="95" t="s">
        <v>43</v>
      </c>
      <c r="C2" s="1"/>
      <c r="D2" s="8"/>
      <c r="E2" s="18"/>
      <c r="F2" s="59"/>
      <c r="G2" s="66"/>
      <c r="H2" s="79" t="s">
        <v>5</v>
      </c>
      <c r="I2" s="71" t="s">
        <v>27</v>
      </c>
      <c r="J2" s="86" t="s">
        <v>38</v>
      </c>
      <c r="K2" s="5" t="s">
        <v>6</v>
      </c>
      <c r="L2" s="1"/>
      <c r="M2" s="162" t="s">
        <v>83</v>
      </c>
    </row>
    <row r="3" spans="1:13" ht="16.5" thickTop="1">
      <c r="A3" s="16">
        <v>16.8</v>
      </c>
      <c r="B3" s="15"/>
      <c r="C3" s="9"/>
      <c r="D3" s="10" t="s">
        <v>18</v>
      </c>
      <c r="E3" s="19" t="s">
        <v>19</v>
      </c>
      <c r="F3" s="60" t="s">
        <v>33</v>
      </c>
      <c r="G3" s="70" t="s">
        <v>20</v>
      </c>
      <c r="H3" s="85" t="s">
        <v>24</v>
      </c>
      <c r="I3" s="72" t="s">
        <v>25</v>
      </c>
      <c r="J3" s="84" t="s">
        <v>26</v>
      </c>
      <c r="K3" s="11" t="s">
        <v>6</v>
      </c>
      <c r="L3" s="20"/>
      <c r="M3" s="163"/>
    </row>
    <row r="4" spans="1:13" ht="15.75">
      <c r="A4" s="16">
        <v>16.8</v>
      </c>
      <c r="B4" s="16">
        <v>16.8</v>
      </c>
      <c r="C4">
        <v>2008</v>
      </c>
      <c r="D4" s="7" t="s">
        <v>0</v>
      </c>
      <c r="E4" s="17" t="s">
        <v>36</v>
      </c>
      <c r="F4" s="58">
        <v>110</v>
      </c>
      <c r="G4" s="65">
        <v>52</v>
      </c>
      <c r="H4" s="80">
        <f>I4-J4</f>
        <v>1.5</v>
      </c>
      <c r="I4" s="73">
        <v>4</v>
      </c>
      <c r="J4" s="83">
        <v>2.5</v>
      </c>
      <c r="K4" s="4">
        <v>0.2</v>
      </c>
      <c r="L4" t="s">
        <v>34</v>
      </c>
      <c r="M4" s="164"/>
    </row>
    <row r="5" spans="1:13" ht="15.75">
      <c r="A5" s="16">
        <v>16.8</v>
      </c>
      <c r="B5" s="16">
        <v>16.8</v>
      </c>
      <c r="C5">
        <v>2008</v>
      </c>
      <c r="D5" s="7" t="s">
        <v>0</v>
      </c>
      <c r="E5" s="17" t="s">
        <v>36</v>
      </c>
      <c r="F5" s="58">
        <v>110</v>
      </c>
      <c r="G5" s="65">
        <v>48</v>
      </c>
      <c r="H5" s="80">
        <f>I5-J5</f>
        <v>1.6</v>
      </c>
      <c r="I5" s="73">
        <v>3.9</v>
      </c>
      <c r="J5" s="83">
        <v>2.3</v>
      </c>
      <c r="K5" s="4">
        <v>0.2</v>
      </c>
      <c r="L5" t="s">
        <v>35</v>
      </c>
      <c r="M5" s="164"/>
    </row>
    <row r="6" spans="1:13" ht="15.75">
      <c r="A6" s="16">
        <v>16.8</v>
      </c>
      <c r="B6" s="16">
        <v>16.8</v>
      </c>
      <c r="C6">
        <v>2008</v>
      </c>
      <c r="D6" s="7" t="s">
        <v>0</v>
      </c>
      <c r="E6" s="17" t="s">
        <v>36</v>
      </c>
      <c r="F6" s="58"/>
      <c r="G6" s="65"/>
      <c r="H6" s="81"/>
      <c r="I6" s="73"/>
      <c r="J6" s="83"/>
      <c r="K6" s="4"/>
      <c r="M6" s="164"/>
    </row>
    <row r="7" spans="1:13" ht="15.75">
      <c r="A7" s="16">
        <v>16.8</v>
      </c>
      <c r="B7" s="16">
        <v>16.8</v>
      </c>
      <c r="C7">
        <v>2008</v>
      </c>
      <c r="D7" s="7" t="s">
        <v>0</v>
      </c>
      <c r="E7" s="17" t="s">
        <v>36</v>
      </c>
      <c r="F7" s="58"/>
      <c r="G7" s="65"/>
      <c r="H7" s="81"/>
      <c r="I7" s="73"/>
      <c r="J7" s="83"/>
      <c r="K7" s="4"/>
      <c r="M7" s="164"/>
    </row>
    <row r="8" spans="1:13" ht="15.75">
      <c r="A8" s="16">
        <v>16.8</v>
      </c>
      <c r="B8" s="16">
        <v>16.8</v>
      </c>
      <c r="C8">
        <v>2008</v>
      </c>
      <c r="D8" s="7" t="s">
        <v>0</v>
      </c>
      <c r="E8" s="17" t="s">
        <v>36</v>
      </c>
      <c r="F8" s="58">
        <v>110</v>
      </c>
      <c r="G8" s="65">
        <v>38</v>
      </c>
      <c r="H8" s="81">
        <v>0.9</v>
      </c>
      <c r="I8" s="73">
        <v>2.4</v>
      </c>
      <c r="J8" s="83">
        <v>1.5</v>
      </c>
      <c r="K8" s="4" t="s">
        <v>17</v>
      </c>
      <c r="M8" s="164"/>
    </row>
    <row r="9" spans="1:13" ht="16.5" thickBot="1">
      <c r="A9" s="16">
        <v>16.8</v>
      </c>
      <c r="B9" s="16">
        <v>16.8</v>
      </c>
      <c r="C9">
        <v>2008</v>
      </c>
      <c r="D9" s="7" t="s">
        <v>0</v>
      </c>
      <c r="E9" s="17" t="s">
        <v>36</v>
      </c>
      <c r="F9" s="58">
        <v>110</v>
      </c>
      <c r="G9" s="65">
        <v>36</v>
      </c>
      <c r="H9" s="81">
        <v>1</v>
      </c>
      <c r="I9" s="73">
        <v>3</v>
      </c>
      <c r="J9" s="83">
        <v>2</v>
      </c>
      <c r="K9" s="4"/>
      <c r="M9" s="164"/>
    </row>
    <row r="10" spans="1:13" ht="17.25" thickBot="1" thickTop="1">
      <c r="A10" s="78"/>
      <c r="B10" s="16">
        <v>16.8</v>
      </c>
      <c r="C10">
        <v>2008</v>
      </c>
      <c r="D10" s="7" t="s">
        <v>0</v>
      </c>
      <c r="E10" s="17" t="s">
        <v>37</v>
      </c>
      <c r="F10" s="58">
        <v>74</v>
      </c>
      <c r="G10" s="65">
        <v>32</v>
      </c>
      <c r="H10" s="81"/>
      <c r="I10" s="73"/>
      <c r="J10" s="83"/>
      <c r="K10" s="4"/>
      <c r="M10" s="164"/>
    </row>
    <row r="11" spans="1:13" ht="16.5" thickTop="1">
      <c r="A11" s="16">
        <v>16.2</v>
      </c>
      <c r="B11" s="16">
        <v>16.8</v>
      </c>
      <c r="C11">
        <v>2008</v>
      </c>
      <c r="D11" s="7" t="s">
        <v>0</v>
      </c>
      <c r="E11" s="17" t="s">
        <v>37</v>
      </c>
      <c r="F11" s="58">
        <v>74</v>
      </c>
      <c r="G11" s="65">
        <v>30</v>
      </c>
      <c r="H11" s="81"/>
      <c r="I11" s="73"/>
      <c r="J11" s="83"/>
      <c r="K11" s="4"/>
      <c r="M11" s="164"/>
    </row>
    <row r="12" spans="1:13" ht="15.75">
      <c r="A12" s="16">
        <v>16.2</v>
      </c>
      <c r="B12" s="15"/>
      <c r="C12" s="9"/>
      <c r="D12" s="10"/>
      <c r="E12" s="19"/>
      <c r="F12" s="60" t="s">
        <v>33</v>
      </c>
      <c r="G12" s="70" t="s">
        <v>20</v>
      </c>
      <c r="H12" s="85" t="s">
        <v>24</v>
      </c>
      <c r="I12" s="72" t="s">
        <v>25</v>
      </c>
      <c r="J12" s="84" t="s">
        <v>26</v>
      </c>
      <c r="K12" s="11"/>
      <c r="L12" s="20"/>
      <c r="M12" s="163"/>
    </row>
    <row r="13" spans="1:13" ht="15.75">
      <c r="A13" s="16">
        <v>16.2</v>
      </c>
      <c r="B13" s="16">
        <v>16.2</v>
      </c>
      <c r="C13">
        <v>2008</v>
      </c>
      <c r="D13" s="7" t="s">
        <v>2</v>
      </c>
      <c r="E13" s="17" t="s">
        <v>1</v>
      </c>
      <c r="F13" s="58">
        <v>110</v>
      </c>
      <c r="G13" s="65">
        <v>54</v>
      </c>
      <c r="H13" s="80">
        <f>I13-J13</f>
        <v>1.5999999999999999</v>
      </c>
      <c r="I13" s="73">
        <v>3.4</v>
      </c>
      <c r="J13" s="83">
        <v>1.8</v>
      </c>
      <c r="K13" s="4"/>
      <c r="M13" s="164"/>
    </row>
    <row r="14" spans="1:13" ht="15.75">
      <c r="A14" s="16">
        <v>16.2</v>
      </c>
      <c r="B14" s="16">
        <v>16.2</v>
      </c>
      <c r="C14">
        <v>2008</v>
      </c>
      <c r="D14" s="7" t="s">
        <v>2</v>
      </c>
      <c r="E14" s="17" t="s">
        <v>1</v>
      </c>
      <c r="F14" s="58"/>
      <c r="G14" s="65"/>
      <c r="H14" s="81"/>
      <c r="I14" s="73"/>
      <c r="J14" s="83"/>
      <c r="K14" s="4"/>
      <c r="M14" s="158" t="str">
        <f>IF(F14=74,I14,"n.a.")</f>
        <v>n.a.</v>
      </c>
    </row>
    <row r="15" spans="1:13" ht="15.75">
      <c r="A15" s="16">
        <v>16.2</v>
      </c>
      <c r="B15" s="16">
        <v>16.2</v>
      </c>
      <c r="C15">
        <v>2008</v>
      </c>
      <c r="D15" s="7" t="s">
        <v>2</v>
      </c>
      <c r="E15" s="17" t="s">
        <v>1</v>
      </c>
      <c r="F15" s="58"/>
      <c r="G15" s="65"/>
      <c r="H15" s="81"/>
      <c r="I15" s="73"/>
      <c r="J15" s="83"/>
      <c r="K15" s="4"/>
      <c r="M15" s="158" t="str">
        <f>IF(F15=74,I15,"-")</f>
        <v>-</v>
      </c>
    </row>
    <row r="16" spans="1:13" ht="15.75">
      <c r="A16" s="16">
        <v>16.2</v>
      </c>
      <c r="B16" s="16">
        <v>16.2</v>
      </c>
      <c r="C16">
        <v>2008</v>
      </c>
      <c r="D16" s="7" t="s">
        <v>2</v>
      </c>
      <c r="E16" s="17" t="s">
        <v>1</v>
      </c>
      <c r="F16" s="58">
        <v>110</v>
      </c>
      <c r="G16" s="65">
        <v>40</v>
      </c>
      <c r="H16" s="81">
        <v>1.6</v>
      </c>
      <c r="I16" s="73">
        <v>3.4</v>
      </c>
      <c r="J16" s="83">
        <v>1.8</v>
      </c>
      <c r="K16" s="4"/>
      <c r="M16" s="158" t="str">
        <f>IF(F16=74,I16,"-")</f>
        <v>-</v>
      </c>
    </row>
    <row r="17" spans="1:13" ht="16.5" thickBot="1">
      <c r="A17" s="16">
        <v>16.2</v>
      </c>
      <c r="B17" s="16">
        <v>16.2</v>
      </c>
      <c r="C17">
        <v>2008</v>
      </c>
      <c r="D17" s="7" t="s">
        <v>2</v>
      </c>
      <c r="E17" s="17" t="s">
        <v>1</v>
      </c>
      <c r="F17" s="58">
        <v>110</v>
      </c>
      <c r="G17" s="65">
        <v>38</v>
      </c>
      <c r="H17" s="81">
        <v>1.8</v>
      </c>
      <c r="I17" s="73">
        <v>3.4</v>
      </c>
      <c r="J17" s="83">
        <v>1.7</v>
      </c>
      <c r="K17" s="4"/>
      <c r="M17" s="158" t="str">
        <f>IF(F17=74,I17,"-")</f>
        <v>-</v>
      </c>
    </row>
    <row r="18" spans="1:13" ht="17.25" thickBot="1" thickTop="1">
      <c r="A18" s="78"/>
      <c r="B18" s="16">
        <v>16.2</v>
      </c>
      <c r="C18">
        <v>2008</v>
      </c>
      <c r="D18" s="7" t="s">
        <v>2</v>
      </c>
      <c r="E18" s="17" t="s">
        <v>1</v>
      </c>
      <c r="F18" s="58"/>
      <c r="G18" s="65"/>
      <c r="H18" s="81"/>
      <c r="I18" s="73"/>
      <c r="J18" s="83"/>
      <c r="K18" s="4"/>
      <c r="M18" s="158" t="str">
        <f>IF(F18=74,I18,"-")</f>
        <v>-</v>
      </c>
    </row>
    <row r="19" spans="1:13" ht="16.5" thickTop="1">
      <c r="A19" s="16">
        <v>18.3</v>
      </c>
      <c r="B19" s="16">
        <v>16.2</v>
      </c>
      <c r="C19">
        <v>2008</v>
      </c>
      <c r="D19" s="7" t="s">
        <v>2</v>
      </c>
      <c r="E19" s="17" t="s">
        <v>1</v>
      </c>
      <c r="F19" s="58">
        <v>74</v>
      </c>
      <c r="G19" s="65">
        <v>24</v>
      </c>
      <c r="H19" s="81">
        <v>1.4</v>
      </c>
      <c r="I19" s="73">
        <v>3.2</v>
      </c>
      <c r="J19" s="83">
        <v>1.8</v>
      </c>
      <c r="K19" s="4"/>
      <c r="M19" s="158">
        <f>IF(F19=74,I19,"-")</f>
        <v>3.2</v>
      </c>
    </row>
    <row r="20" spans="1:13" ht="15.75">
      <c r="A20" s="16">
        <v>18.3</v>
      </c>
      <c r="B20" s="15"/>
      <c r="C20" s="9"/>
      <c r="D20" s="10"/>
      <c r="E20" s="19"/>
      <c r="F20" s="60" t="s">
        <v>33</v>
      </c>
      <c r="G20" s="70" t="s">
        <v>20</v>
      </c>
      <c r="H20" s="85" t="s">
        <v>24</v>
      </c>
      <c r="I20" s="72" t="s">
        <v>25</v>
      </c>
      <c r="J20" s="84" t="s">
        <v>26</v>
      </c>
      <c r="K20" s="11"/>
      <c r="L20" s="20"/>
      <c r="M20" s="163"/>
    </row>
    <row r="21" spans="1:13" ht="15.75">
      <c r="A21" s="16">
        <v>18.3</v>
      </c>
      <c r="B21" s="16">
        <v>18.3</v>
      </c>
      <c r="C21">
        <v>2008</v>
      </c>
      <c r="D21" s="7" t="s">
        <v>3</v>
      </c>
      <c r="E21" s="17" t="s">
        <v>77</v>
      </c>
      <c r="F21" s="58">
        <v>110</v>
      </c>
      <c r="G21" s="65">
        <v>52</v>
      </c>
      <c r="H21" s="80">
        <f>I21-J21</f>
        <v>1.0999999999999996</v>
      </c>
      <c r="I21" s="73">
        <v>4.1</v>
      </c>
      <c r="J21" s="83">
        <v>3</v>
      </c>
      <c r="K21" s="4"/>
      <c r="M21" s="158" t="str">
        <f aca="true" t="shared" si="0" ref="M21:M27">IF(F21=74,I21,"-")</f>
        <v>-</v>
      </c>
    </row>
    <row r="22" spans="1:13" ht="15.75">
      <c r="A22" s="16">
        <v>18.3</v>
      </c>
      <c r="B22" s="16">
        <v>18.3</v>
      </c>
      <c r="C22">
        <v>2008</v>
      </c>
      <c r="D22" s="7" t="s">
        <v>3</v>
      </c>
      <c r="E22" s="17" t="s">
        <v>77</v>
      </c>
      <c r="F22" s="58">
        <v>110</v>
      </c>
      <c r="G22" s="65">
        <v>50</v>
      </c>
      <c r="H22" s="80">
        <f>I22-J22</f>
        <v>1</v>
      </c>
      <c r="I22" s="73">
        <v>4</v>
      </c>
      <c r="J22" s="83">
        <v>3</v>
      </c>
      <c r="K22" s="4"/>
      <c r="M22" s="158" t="str">
        <f t="shared" si="0"/>
        <v>-</v>
      </c>
    </row>
    <row r="23" spans="1:13" ht="15.75">
      <c r="A23" s="16">
        <v>18.3</v>
      </c>
      <c r="B23" s="16">
        <v>18.3</v>
      </c>
      <c r="C23">
        <v>2008</v>
      </c>
      <c r="D23" s="7" t="s">
        <v>3</v>
      </c>
      <c r="E23" s="17" t="s">
        <v>77</v>
      </c>
      <c r="F23" s="58">
        <v>110</v>
      </c>
      <c r="G23" s="65">
        <v>44</v>
      </c>
      <c r="H23" s="80">
        <f>I23-J23</f>
        <v>1.2999999999999998</v>
      </c>
      <c r="I23" s="73">
        <v>4.1</v>
      </c>
      <c r="J23" s="83">
        <v>2.8</v>
      </c>
      <c r="K23" s="4"/>
      <c r="M23" s="158" t="str">
        <f t="shared" si="0"/>
        <v>-</v>
      </c>
    </row>
    <row r="24" spans="1:13" ht="15.75">
      <c r="A24" s="16">
        <v>18.3</v>
      </c>
      <c r="B24" s="16">
        <v>18.3</v>
      </c>
      <c r="C24">
        <v>2008</v>
      </c>
      <c r="D24" s="7" t="s">
        <v>3</v>
      </c>
      <c r="E24" s="17" t="s">
        <v>78</v>
      </c>
      <c r="F24" s="58">
        <v>110</v>
      </c>
      <c r="G24" s="65">
        <v>42</v>
      </c>
      <c r="H24" s="80">
        <f>I24-J24</f>
        <v>1.5</v>
      </c>
      <c r="I24" s="73">
        <v>4</v>
      </c>
      <c r="J24" s="83">
        <v>2.5</v>
      </c>
      <c r="K24" s="4"/>
      <c r="M24" s="158" t="str">
        <f t="shared" si="0"/>
        <v>-</v>
      </c>
    </row>
    <row r="25" spans="1:13" ht="15.75">
      <c r="A25" s="16">
        <v>18.3</v>
      </c>
      <c r="B25" s="16">
        <v>18.3</v>
      </c>
      <c r="C25">
        <v>2008</v>
      </c>
      <c r="D25" s="7" t="s">
        <v>3</v>
      </c>
      <c r="E25" s="17" t="s">
        <v>78</v>
      </c>
      <c r="F25" s="58">
        <v>110</v>
      </c>
      <c r="G25" s="65">
        <v>38</v>
      </c>
      <c r="H25" s="80">
        <f>I25-J25</f>
        <v>1.7000000000000002</v>
      </c>
      <c r="I25" s="73">
        <v>4</v>
      </c>
      <c r="J25" s="83">
        <v>2.3</v>
      </c>
      <c r="K25" s="4"/>
      <c r="M25" s="158" t="str">
        <f t="shared" si="0"/>
        <v>-</v>
      </c>
    </row>
    <row r="26" spans="1:13" ht="15.75">
      <c r="A26" s="16">
        <v>18.3</v>
      </c>
      <c r="B26" s="16">
        <v>18.3</v>
      </c>
      <c r="C26">
        <v>2008</v>
      </c>
      <c r="D26" s="7" t="s">
        <v>3</v>
      </c>
      <c r="E26" s="17" t="s">
        <v>4</v>
      </c>
      <c r="F26" s="58"/>
      <c r="G26" s="65"/>
      <c r="H26" s="81"/>
      <c r="I26" s="73"/>
      <c r="J26" s="83"/>
      <c r="K26" s="4"/>
      <c r="M26" s="158" t="str">
        <f t="shared" si="0"/>
        <v>-</v>
      </c>
    </row>
    <row r="27" spans="1:13" ht="16.5" thickBot="1">
      <c r="A27" s="16">
        <v>18.3</v>
      </c>
      <c r="B27" s="16">
        <v>18.3</v>
      </c>
      <c r="C27">
        <v>2008</v>
      </c>
      <c r="D27" s="7" t="s">
        <v>3</v>
      </c>
      <c r="E27" s="17" t="s">
        <v>80</v>
      </c>
      <c r="F27" s="58">
        <v>110</v>
      </c>
      <c r="G27" s="65">
        <v>33</v>
      </c>
      <c r="H27" s="80">
        <f>I27-J27</f>
        <v>1.4</v>
      </c>
      <c r="I27" s="73">
        <v>3.4</v>
      </c>
      <c r="J27" s="83">
        <v>2</v>
      </c>
      <c r="K27" s="4"/>
      <c r="M27" s="158" t="str">
        <f t="shared" si="0"/>
        <v>-</v>
      </c>
    </row>
    <row r="28" spans="1:13" ht="17.25" thickBot="1" thickTop="1">
      <c r="A28" s="78"/>
      <c r="B28" s="16">
        <v>18.3</v>
      </c>
      <c r="C28">
        <v>2008</v>
      </c>
      <c r="D28" s="7" t="s">
        <v>3</v>
      </c>
      <c r="E28" s="17" t="s">
        <v>79</v>
      </c>
      <c r="F28" s="58">
        <v>74</v>
      </c>
      <c r="G28" s="65">
        <v>32</v>
      </c>
      <c r="H28" s="80">
        <f>I28-J28</f>
        <v>1.1</v>
      </c>
      <c r="I28" s="73">
        <v>3.4</v>
      </c>
      <c r="J28" s="83">
        <v>2.3</v>
      </c>
      <c r="K28" s="4"/>
      <c r="M28" s="159">
        <v>2.9</v>
      </c>
    </row>
    <row r="29" spans="2:13" ht="16.5" thickTop="1">
      <c r="B29" s="16">
        <v>18.3</v>
      </c>
      <c r="C29">
        <v>2008</v>
      </c>
      <c r="D29" s="7" t="s">
        <v>3</v>
      </c>
      <c r="E29" s="17" t="s">
        <v>79</v>
      </c>
      <c r="F29" s="58">
        <v>74</v>
      </c>
      <c r="G29" s="65">
        <v>24</v>
      </c>
      <c r="H29" s="80">
        <f>I29-J29</f>
        <v>1.4</v>
      </c>
      <c r="I29" s="73">
        <v>3.4</v>
      </c>
      <c r="J29" s="83">
        <v>2</v>
      </c>
      <c r="K29" s="4"/>
      <c r="M29" s="159">
        <v>2.9</v>
      </c>
    </row>
    <row r="30" spans="1:13" ht="15.75">
      <c r="A30" s="43">
        <v>17</v>
      </c>
      <c r="B30" s="15"/>
      <c r="C30" s="9"/>
      <c r="D30" s="10"/>
      <c r="E30" s="19"/>
      <c r="F30" s="60" t="s">
        <v>33</v>
      </c>
      <c r="G30" s="70" t="s">
        <v>20</v>
      </c>
      <c r="H30" s="85" t="s">
        <v>24</v>
      </c>
      <c r="I30" s="72" t="s">
        <v>25</v>
      </c>
      <c r="J30" s="84" t="s">
        <v>26</v>
      </c>
      <c r="K30" s="11"/>
      <c r="L30" s="20"/>
      <c r="M30" s="163" t="str">
        <f aca="true" t="shared" si="1" ref="M30:M50">IF(F30=74,I30,"-")</f>
        <v>-</v>
      </c>
    </row>
    <row r="31" spans="1:13" ht="15.75">
      <c r="A31" s="43">
        <v>16</v>
      </c>
      <c r="C31">
        <v>2006</v>
      </c>
      <c r="D31" s="7" t="s">
        <v>30</v>
      </c>
      <c r="E31" s="17" t="s">
        <v>31</v>
      </c>
      <c r="F31" s="58">
        <v>110</v>
      </c>
      <c r="G31" s="65">
        <v>50</v>
      </c>
      <c r="H31" s="80">
        <f>I31-J31</f>
        <v>1.5999999999999999</v>
      </c>
      <c r="I31" s="73">
        <v>3.4</v>
      </c>
      <c r="J31" s="83">
        <v>1.8</v>
      </c>
      <c r="K31" s="4"/>
      <c r="M31" s="164" t="str">
        <f t="shared" si="1"/>
        <v>-</v>
      </c>
    </row>
    <row r="32" spans="1:13" ht="15.75">
      <c r="A32" s="43">
        <v>18</v>
      </c>
      <c r="B32" s="43">
        <v>17</v>
      </c>
      <c r="C32">
        <v>2006</v>
      </c>
      <c r="D32" s="7" t="s">
        <v>30</v>
      </c>
      <c r="E32" s="17" t="s">
        <v>31</v>
      </c>
      <c r="F32" s="58">
        <v>110</v>
      </c>
      <c r="G32" s="65">
        <v>48</v>
      </c>
      <c r="H32" s="80">
        <f>I32-J32</f>
        <v>1.5999999999999999</v>
      </c>
      <c r="I32" s="73">
        <v>3.4</v>
      </c>
      <c r="J32" s="83">
        <v>1.8</v>
      </c>
      <c r="K32" s="4"/>
      <c r="M32" s="164" t="str">
        <f t="shared" si="1"/>
        <v>-</v>
      </c>
    </row>
    <row r="33" spans="2:13" ht="15.75">
      <c r="B33" s="43">
        <v>16</v>
      </c>
      <c r="C33">
        <v>2006</v>
      </c>
      <c r="D33" s="7" t="s">
        <v>30</v>
      </c>
      <c r="E33" s="17" t="s">
        <v>31</v>
      </c>
      <c r="F33" s="58">
        <v>110</v>
      </c>
      <c r="G33" s="65">
        <v>36</v>
      </c>
      <c r="H33" s="80">
        <f>I33-J33</f>
        <v>1.1999999999999997</v>
      </c>
      <c r="I33" s="73">
        <v>2.8</v>
      </c>
      <c r="J33" s="83">
        <v>1.6</v>
      </c>
      <c r="K33" s="4"/>
      <c r="M33" s="164" t="str">
        <f t="shared" si="1"/>
        <v>-</v>
      </c>
    </row>
    <row r="34" spans="2:13" ht="15.75">
      <c r="B34" s="43">
        <v>18</v>
      </c>
      <c r="C34">
        <v>2006</v>
      </c>
      <c r="D34" s="7" t="s">
        <v>30</v>
      </c>
      <c r="E34" s="17" t="s">
        <v>31</v>
      </c>
      <c r="F34" s="58">
        <v>110</v>
      </c>
      <c r="G34" s="65">
        <v>34</v>
      </c>
      <c r="H34" s="80">
        <f>I34-J34</f>
        <v>1.2000000000000002</v>
      </c>
      <c r="I34" s="73">
        <v>2.7</v>
      </c>
      <c r="J34" s="83">
        <v>1.5</v>
      </c>
      <c r="K34" s="4"/>
      <c r="M34" s="164" t="str">
        <f t="shared" si="1"/>
        <v>-</v>
      </c>
    </row>
    <row r="35" spans="3:13" ht="15.75">
      <c r="C35">
        <v>2006</v>
      </c>
      <c r="D35" s="7" t="s">
        <v>30</v>
      </c>
      <c r="E35" s="17" t="s">
        <v>31</v>
      </c>
      <c r="F35" s="58">
        <v>74</v>
      </c>
      <c r="G35" s="65">
        <v>28</v>
      </c>
      <c r="H35" s="80">
        <f>I35-J35</f>
        <v>1.0000000000000002</v>
      </c>
      <c r="I35" s="73">
        <v>2.7</v>
      </c>
      <c r="J35" s="83">
        <v>1.7</v>
      </c>
      <c r="K35" s="4"/>
      <c r="M35" s="164">
        <f t="shared" si="1"/>
        <v>2.7</v>
      </c>
    </row>
    <row r="36" spans="4:13" ht="15.75">
      <c r="D36" s="7"/>
      <c r="E36" s="17"/>
      <c r="F36" s="58"/>
      <c r="G36" s="65"/>
      <c r="H36" s="81"/>
      <c r="I36" s="73"/>
      <c r="J36" s="83"/>
      <c r="K36" s="4"/>
      <c r="M36" s="164" t="str">
        <f t="shared" si="1"/>
        <v>-</v>
      </c>
    </row>
    <row r="37" spans="4:13" ht="15.75">
      <c r="D37" s="7"/>
      <c r="E37" s="17"/>
      <c r="F37" s="58"/>
      <c r="G37" s="65"/>
      <c r="H37" s="81"/>
      <c r="I37" s="73"/>
      <c r="J37" s="83"/>
      <c r="K37" s="4"/>
      <c r="M37" s="164" t="str">
        <f t="shared" si="1"/>
        <v>-</v>
      </c>
    </row>
    <row r="38" spans="4:13" ht="15.75">
      <c r="D38" s="7"/>
      <c r="E38" s="17"/>
      <c r="F38" s="58"/>
      <c r="G38" s="65"/>
      <c r="H38" s="81"/>
      <c r="I38" s="73"/>
      <c r="J38" s="83"/>
      <c r="K38" s="4"/>
      <c r="M38" s="164" t="str">
        <f t="shared" si="1"/>
        <v>-</v>
      </c>
    </row>
    <row r="39" spans="4:13" ht="15.75">
      <c r="D39" s="7"/>
      <c r="E39" s="17"/>
      <c r="F39" s="58"/>
      <c r="G39" s="65"/>
      <c r="H39" s="81"/>
      <c r="I39" s="73"/>
      <c r="J39" s="83"/>
      <c r="K39" s="4"/>
      <c r="M39" s="164" t="str">
        <f t="shared" si="1"/>
        <v>-</v>
      </c>
    </row>
    <row r="40" spans="4:13" ht="15.75">
      <c r="D40" s="7"/>
      <c r="E40" s="17"/>
      <c r="F40" s="58"/>
      <c r="G40" s="65"/>
      <c r="H40" s="81"/>
      <c r="I40" s="73"/>
      <c r="J40" s="83"/>
      <c r="K40" s="4"/>
      <c r="M40" s="164" t="str">
        <f t="shared" si="1"/>
        <v>-</v>
      </c>
    </row>
    <row r="41" spans="4:13" ht="15.75">
      <c r="D41" s="7"/>
      <c r="E41" s="17"/>
      <c r="F41" s="58"/>
      <c r="G41" s="65"/>
      <c r="H41" s="81"/>
      <c r="I41" s="73"/>
      <c r="J41" s="83"/>
      <c r="K41" s="4"/>
      <c r="M41" s="164" t="str">
        <f t="shared" si="1"/>
        <v>-</v>
      </c>
    </row>
    <row r="42" spans="4:13" ht="15.75">
      <c r="D42" s="7"/>
      <c r="E42" s="17"/>
      <c r="F42" s="58"/>
      <c r="G42" s="65"/>
      <c r="H42" s="81"/>
      <c r="I42" s="73"/>
      <c r="J42" s="83"/>
      <c r="K42" s="4"/>
      <c r="M42" s="164" t="str">
        <f t="shared" si="1"/>
        <v>-</v>
      </c>
    </row>
    <row r="43" spans="4:13" ht="15.75">
      <c r="D43" s="7"/>
      <c r="E43" s="17"/>
      <c r="F43" s="58"/>
      <c r="G43" s="65"/>
      <c r="H43" s="81"/>
      <c r="I43" s="73"/>
      <c r="J43" s="83"/>
      <c r="K43" s="4"/>
      <c r="M43" s="164" t="str">
        <f t="shared" si="1"/>
        <v>-</v>
      </c>
    </row>
    <row r="44" spans="4:13" ht="15.75">
      <c r="D44" s="7"/>
      <c r="E44" s="17"/>
      <c r="F44" s="58"/>
      <c r="G44" s="65"/>
      <c r="H44" s="81"/>
      <c r="I44" s="73"/>
      <c r="J44" s="83"/>
      <c r="K44" s="4"/>
      <c r="M44" s="164" t="str">
        <f t="shared" si="1"/>
        <v>-</v>
      </c>
    </row>
    <row r="45" spans="4:13" ht="15.75">
      <c r="D45" s="7"/>
      <c r="E45" s="17"/>
      <c r="F45" s="58"/>
      <c r="G45" s="65"/>
      <c r="H45" s="81"/>
      <c r="I45" s="73"/>
      <c r="J45" s="83"/>
      <c r="K45" s="4"/>
      <c r="M45" s="164" t="str">
        <f t="shared" si="1"/>
        <v>-</v>
      </c>
    </row>
    <row r="46" spans="4:13" ht="15.75">
      <c r="D46" s="7"/>
      <c r="E46" s="17"/>
      <c r="F46" s="58"/>
      <c r="G46" s="65"/>
      <c r="H46" s="81"/>
      <c r="I46" s="73"/>
      <c r="J46" s="83"/>
      <c r="K46" s="4"/>
      <c r="M46" s="164" t="str">
        <f t="shared" si="1"/>
        <v>-</v>
      </c>
    </row>
    <row r="47" spans="4:13" ht="15.75">
      <c r="D47" s="7"/>
      <c r="E47" s="17"/>
      <c r="F47" s="58"/>
      <c r="G47" s="65"/>
      <c r="H47" s="81"/>
      <c r="I47" s="73"/>
      <c r="J47" s="83"/>
      <c r="K47" s="4"/>
      <c r="M47" s="164" t="str">
        <f t="shared" si="1"/>
        <v>-</v>
      </c>
    </row>
    <row r="48" spans="4:13" ht="15.75">
      <c r="D48" s="7"/>
      <c r="E48" s="17"/>
      <c r="F48" s="58"/>
      <c r="G48" s="65"/>
      <c r="H48" s="81"/>
      <c r="I48" s="73"/>
      <c r="J48" s="83"/>
      <c r="K48" s="4"/>
      <c r="M48" s="164" t="str">
        <f t="shared" si="1"/>
        <v>-</v>
      </c>
    </row>
    <row r="49" spans="4:13" ht="15.75">
      <c r="D49" s="7"/>
      <c r="E49" s="17"/>
      <c r="F49" s="58"/>
      <c r="G49" s="65"/>
      <c r="H49" s="81"/>
      <c r="I49" s="73"/>
      <c r="J49" s="83"/>
      <c r="K49" s="4"/>
      <c r="M49" s="164" t="str">
        <f t="shared" si="1"/>
        <v>-</v>
      </c>
    </row>
    <row r="50" spans="4:13" ht="15.75">
      <c r="D50" s="7"/>
      <c r="E50" s="17"/>
      <c r="F50" s="58"/>
      <c r="G50" s="65"/>
      <c r="H50" s="81"/>
      <c r="I50" s="73"/>
      <c r="J50" s="83"/>
      <c r="K50" s="4"/>
      <c r="M50" s="164" t="str">
        <f t="shared" si="1"/>
        <v>-</v>
      </c>
    </row>
  </sheetData>
  <printOptions/>
  <pageMargins left="0.53" right="0.53" top="0.76" bottom="0.62" header="0.5118110236220472" footer="0.5118110236220472"/>
  <pageSetup horizontalDpi="2400" verticalDpi="2400" orientation="portrait" paperSize="9" scale="88" r:id="rId1"/>
  <headerFooter alignWithMargins="0">
    <oddHeader>&amp;C&amp;"Arial,Fett"&amp;F&amp;R&amp;A; &amp;D;&amp;T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dc:creator>
  <cp:keywords/>
  <dc:description/>
  <cp:lastModifiedBy>ok</cp:lastModifiedBy>
  <cp:lastPrinted>2008-11-08T23:11:20Z</cp:lastPrinted>
  <dcterms:created xsi:type="dcterms:W3CDTF">2008-11-08T16:49:17Z</dcterms:created>
  <dcterms:modified xsi:type="dcterms:W3CDTF">2008-12-12T16:47:51Z</dcterms:modified>
  <cp:category/>
  <cp:version/>
  <cp:contentType/>
  <cp:contentStatus/>
</cp:coreProperties>
</file>